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TERCER TRIMESTRE\Información Presupuestaria\"/>
    </mc:Choice>
  </mc:AlternateContent>
  <xr:revisionPtr revIDLastSave="0" documentId="13_ncr:1_{6DA07870-2CC3-49A8-AC0A-50DEA7FDDD4F}" xr6:coauthVersionLast="47" xr6:coauthVersionMax="47" xr10:uidLastSave="{00000000-0000-0000-0000-000000000000}"/>
  <bookViews>
    <workbookView xWindow="7200" yWindow="4185" windowWidth="21600" windowHeight="11295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6" i="4" l="1"/>
  <c r="D33" i="4"/>
  <c r="D32" i="4"/>
  <c r="D31" i="4"/>
  <c r="D30" i="4"/>
  <c r="G36" i="4"/>
  <c r="G33" i="4"/>
  <c r="G32" i="4"/>
  <c r="G31" i="4"/>
  <c r="G30" i="4"/>
  <c r="G27" i="4"/>
  <c r="G26" i="4"/>
  <c r="G25" i="4"/>
  <c r="G24" i="4"/>
  <c r="G23" i="4"/>
  <c r="G22" i="4"/>
  <c r="G21" i="4"/>
  <c r="G20" i="4"/>
  <c r="D27" i="4"/>
  <c r="D26" i="4"/>
  <c r="D25" i="4"/>
  <c r="D24" i="4"/>
  <c r="D23" i="4"/>
  <c r="D22" i="4"/>
  <c r="D21" i="4"/>
  <c r="D20" i="4"/>
  <c r="F29" i="4"/>
  <c r="E29" i="4"/>
  <c r="C29" i="4"/>
  <c r="B29" i="4"/>
  <c r="F19" i="4"/>
  <c r="F38" i="4" s="1"/>
  <c r="E19" i="4"/>
  <c r="E38" i="4" s="1"/>
  <c r="C19" i="4"/>
  <c r="C38" i="4" s="1"/>
  <c r="B19" i="4"/>
  <c r="B38" i="4" s="1"/>
  <c r="G15" i="4"/>
  <c r="G16" i="4" s="1"/>
  <c r="F15" i="4"/>
  <c r="E15" i="4"/>
  <c r="C15" i="4"/>
  <c r="B15" i="4"/>
  <c r="D13" i="4"/>
  <c r="D12" i="4"/>
  <c r="D11" i="4"/>
  <c r="D10" i="4"/>
  <c r="D9" i="4"/>
  <c r="D8" i="4"/>
  <c r="D7" i="4"/>
  <c r="D6" i="4"/>
  <c r="D5" i="4"/>
  <c r="D4" i="4"/>
  <c r="D29" i="4" l="1"/>
  <c r="D38" i="4" s="1"/>
  <c r="D15" i="4"/>
  <c r="G29" i="4"/>
  <c r="D19" i="4"/>
  <c r="G19" i="4"/>
  <c r="G38" i="4" s="1"/>
  <c r="G39" i="4" s="1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<sst xmlns="http://schemas.openxmlformats.org/spreadsheetml/2006/main" count="50" uniqueCount="29">
  <si>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</si>
  <si>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</si>
  <si>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</si>
  <si>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</si>
  <si>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</si>
  <si>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</si>
  <si>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</si>
  <si>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</si>
  <si>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</si>
  <si>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</si>
  <si>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</si>
  <si>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</si>
  <si>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</si>
  <si>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</si>
  <si>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</si>
  <si>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</si>
  <si>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</si>
  <si>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</si>
  <si>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</si>
  <si>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</si>
  <si>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</si>
  <si>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</si>
  <si>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</si>
  <si>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</si>
  <si>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</si>
  <si>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</si>
  <si>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</si>
  <si>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</si>
  <si>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MUNICIPIO DE SANTA CATARINA, GTO
Estado Analítico de Ingresos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</si>
</sst>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8" fillId="2" borderId="10" xfId="8" applyFont="1" applyFill="1" applyBorder="1" applyAlignment="1">
      <alignment horizontal="center" vertical="center" wrapText="1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/>
    </xf>
    <xf numFmtId="3" fontId="3" fillId="0" borderId="9" xfId="8" applyNumberFormat="1" applyFont="1" applyBorder="1" applyAlignment="1" applyProtection="1">
      <alignment vertical="top"/>
      <protection locked="0"/>
    </xf>
    <xf numFmtId="3" fontId="3" fillId="0" borderId="11" xfId="8" applyNumberFormat="1" applyFont="1" applyBorder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1209675</xdr:colOff>
      <xdr:row>46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9EF7BF7-7369-4C02-BB7E-0B48837DC63C}"/>
            </a:ext>
          </a:extLst>
        </xdr:cNvPr>
        <xdr:cNvSpPr txBox="1"/>
      </xdr:nvSpPr>
      <xdr:spPr>
        <a:xfrm>
          <a:off x="1209675" y="844867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3</xdr:col>
      <xdr:colOff>361949</xdr:colOff>
      <xdr:row>46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B60D35C-83D9-4C91-A85C-68E6F179023A}"/>
            </a:ext>
          </a:extLst>
        </xdr:cNvPr>
        <xdr:cNvSpPr txBox="1"/>
      </xdr:nvSpPr>
      <xdr:spPr>
        <a:xfrm>
          <a:off x="6086474" y="845820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showGridLines="0" tabSelected="1" zoomScaleNormal="100" workbookViewId="0">
      <selection sqref="A1:G1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8" t="s">
        <v>28</v>
      </c>
      <c r="B1" s="39"/>
      <c r="C1" s="39"/>
      <c r="D1" s="39"/>
      <c r="E1" s="39"/>
      <c r="F1" s="39"/>
      <c r="G1" s="40"/>
    </row>
    <row r="2" spans="1:7" s="3" customFormat="1" x14ac:dyDescent="0.2">
      <c r="A2" s="26"/>
      <c r="B2" s="43" t="s">
        <v>22</v>
      </c>
      <c r="C2" s="44"/>
      <c r="D2" s="44"/>
      <c r="E2" s="44"/>
      <c r="F2" s="45"/>
      <c r="G2" s="41" t="s">
        <v>4</v>
      </c>
    </row>
    <row r="3" spans="1:7" s="1" customFormat="1" ht="24.95" customHeight="1" x14ac:dyDescent="0.2">
      <c r="A3" s="34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2"/>
    </row>
    <row r="4" spans="1:7" x14ac:dyDescent="0.2">
      <c r="A4" s="27" t="s">
        <v>5</v>
      </c>
      <c r="B4" s="11">
        <v>2122972</v>
      </c>
      <c r="C4" s="11">
        <v>0</v>
      </c>
      <c r="D4" s="35">
        <f>B4+C4</f>
        <v>2122972</v>
      </c>
      <c r="E4" s="11">
        <v>1859419.67</v>
      </c>
      <c r="F4" s="11">
        <v>1859419.67</v>
      </c>
      <c r="G4" s="11">
        <v>-263552.33000000007</v>
      </c>
    </row>
    <row r="5" spans="1:7" x14ac:dyDescent="0.2">
      <c r="A5" s="28" t="s">
        <v>6</v>
      </c>
      <c r="B5" s="12">
        <v>0</v>
      </c>
      <c r="C5" s="12">
        <v>0</v>
      </c>
      <c r="D5" s="36">
        <f t="shared" ref="D5:D13" si="0">B5+C5</f>
        <v>0</v>
      </c>
      <c r="E5" s="12">
        <v>0</v>
      </c>
      <c r="F5" s="12">
        <v>0</v>
      </c>
      <c r="G5" s="12">
        <v>0</v>
      </c>
    </row>
    <row r="6" spans="1:7" x14ac:dyDescent="0.2">
      <c r="A6" s="27" t="s">
        <v>7</v>
      </c>
      <c r="B6" s="12">
        <v>0</v>
      </c>
      <c r="C6" s="12">
        <v>0</v>
      </c>
      <c r="D6" s="36">
        <f t="shared" si="0"/>
        <v>0</v>
      </c>
      <c r="E6" s="12">
        <v>0</v>
      </c>
      <c r="F6" s="12">
        <v>0</v>
      </c>
      <c r="G6" s="12">
        <v>0</v>
      </c>
    </row>
    <row r="7" spans="1:7" x14ac:dyDescent="0.2">
      <c r="A7" s="27" t="s">
        <v>8</v>
      </c>
      <c r="B7" s="12">
        <v>2908792</v>
      </c>
      <c r="C7" s="12">
        <v>0</v>
      </c>
      <c r="D7" s="36">
        <f t="shared" si="0"/>
        <v>2908792</v>
      </c>
      <c r="E7" s="12">
        <v>3169969.92</v>
      </c>
      <c r="F7" s="12">
        <v>3169969.92</v>
      </c>
      <c r="G7" s="12">
        <v>261177.91999999993</v>
      </c>
    </row>
    <row r="8" spans="1:7" x14ac:dyDescent="0.2">
      <c r="A8" s="29" t="s">
        <v>9</v>
      </c>
      <c r="B8" s="12">
        <v>243998</v>
      </c>
      <c r="C8" s="12">
        <v>0</v>
      </c>
      <c r="D8" s="36">
        <f t="shared" si="0"/>
        <v>243998</v>
      </c>
      <c r="E8" s="12">
        <v>728845.12</v>
      </c>
      <c r="F8" s="12">
        <v>728845.12</v>
      </c>
      <c r="G8" s="12">
        <v>484847.12</v>
      </c>
    </row>
    <row r="9" spans="1:7" x14ac:dyDescent="0.2">
      <c r="A9" s="28" t="s">
        <v>10</v>
      </c>
      <c r="B9" s="12">
        <v>208313</v>
      </c>
      <c r="C9" s="12">
        <v>0</v>
      </c>
      <c r="D9" s="36">
        <f t="shared" si="0"/>
        <v>208313</v>
      </c>
      <c r="E9" s="12">
        <v>318976.26</v>
      </c>
      <c r="F9" s="12">
        <v>318976.26</v>
      </c>
      <c r="G9" s="12">
        <v>110663.26000000001</v>
      </c>
    </row>
    <row r="10" spans="1:7" x14ac:dyDescent="0.2">
      <c r="A10" s="27" t="s">
        <v>11</v>
      </c>
      <c r="B10" s="12">
        <v>0</v>
      </c>
      <c r="C10" s="12">
        <v>0</v>
      </c>
      <c r="D10" s="36">
        <f t="shared" si="0"/>
        <v>0</v>
      </c>
      <c r="E10" s="12">
        <v>0</v>
      </c>
      <c r="F10" s="12">
        <v>0</v>
      </c>
      <c r="G10" s="12">
        <v>0</v>
      </c>
    </row>
    <row r="11" spans="1:7" ht="22.5" x14ac:dyDescent="0.2">
      <c r="A11" s="27" t="s">
        <v>18</v>
      </c>
      <c r="B11" s="12">
        <v>85411509</v>
      </c>
      <c r="C11" s="12">
        <v>4356723.9800000004</v>
      </c>
      <c r="D11" s="36">
        <f t="shared" si="0"/>
        <v>89768232.980000004</v>
      </c>
      <c r="E11" s="12">
        <v>81340721.319999993</v>
      </c>
      <c r="F11" s="12">
        <v>81340721.319999993</v>
      </c>
      <c r="G11" s="12">
        <v>-4070787.6800000072</v>
      </c>
    </row>
    <row r="12" spans="1:7" ht="22.5" x14ac:dyDescent="0.2">
      <c r="A12" s="27" t="s">
        <v>12</v>
      </c>
      <c r="B12" s="12">
        <v>223629</v>
      </c>
      <c r="C12" s="12">
        <v>-21610.68</v>
      </c>
      <c r="D12" s="36">
        <f t="shared" si="0"/>
        <v>202018.32</v>
      </c>
      <c r="E12" s="12">
        <v>163259.35</v>
      </c>
      <c r="F12" s="12">
        <v>163259.35</v>
      </c>
      <c r="G12" s="12">
        <v>-60369.649999999994</v>
      </c>
    </row>
    <row r="13" spans="1:7" x14ac:dyDescent="0.2">
      <c r="A13" s="27" t="s">
        <v>13</v>
      </c>
      <c r="B13" s="12">
        <v>0</v>
      </c>
      <c r="C13" s="12">
        <v>0</v>
      </c>
      <c r="D13" s="36">
        <f t="shared" si="0"/>
        <v>0</v>
      </c>
      <c r="E13" s="12">
        <v>0</v>
      </c>
      <c r="F13" s="12">
        <v>0</v>
      </c>
      <c r="G13" s="12">
        <v>0</v>
      </c>
    </row>
    <row r="14" spans="1:7" x14ac:dyDescent="0.2">
      <c r="B14" s="8"/>
      <c r="C14" s="8"/>
      <c r="D14" s="8"/>
      <c r="E14" s="8"/>
      <c r="F14" s="8"/>
      <c r="G14" s="8"/>
    </row>
    <row r="15" spans="1:7" x14ac:dyDescent="0.2">
      <c r="A15" s="7" t="s">
        <v>14</v>
      </c>
      <c r="B15" s="32">
        <f t="shared" ref="B15:G15" si="1">SUM(B4:B14)</f>
        <v>91119213</v>
      </c>
      <c r="C15" s="32">
        <f t="shared" si="1"/>
        <v>4335113.3000000007</v>
      </c>
      <c r="D15" s="32">
        <f t="shared" si="1"/>
        <v>95454326.299999997</v>
      </c>
      <c r="E15" s="32">
        <f t="shared" si="1"/>
        <v>87581191.639999986</v>
      </c>
      <c r="F15" s="32">
        <f t="shared" si="1"/>
        <v>87581191.639999986</v>
      </c>
      <c r="G15" s="13">
        <f t="shared" si="1"/>
        <v>-3538021.3600000073</v>
      </c>
    </row>
    <row r="16" spans="1:7" x14ac:dyDescent="0.2">
      <c r="A16" s="16"/>
      <c r="B16" s="17"/>
      <c r="C16" s="17"/>
      <c r="D16" s="20"/>
      <c r="E16" s="18" t="s">
        <v>27</v>
      </c>
      <c r="F16" s="21"/>
      <c r="G16" s="33">
        <f xml:space="preserve"> IF(G15&gt;0,G15,0)</f>
        <v>0</v>
      </c>
    </row>
    <row r="17" spans="1:7" ht="10.5" customHeight="1" x14ac:dyDescent="0.2">
      <c r="A17" s="25"/>
      <c r="B17" s="43" t="s">
        <v>22</v>
      </c>
      <c r="C17" s="44"/>
      <c r="D17" s="44"/>
      <c r="E17" s="44"/>
      <c r="F17" s="45"/>
      <c r="G17" s="41" t="s">
        <v>4</v>
      </c>
    </row>
    <row r="18" spans="1:7" ht="22.5" x14ac:dyDescent="0.2">
      <c r="A18" s="31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2"/>
    </row>
    <row r="19" spans="1:7" x14ac:dyDescent="0.2">
      <c r="A19" s="23" t="s">
        <v>15</v>
      </c>
      <c r="B19" s="13">
        <f>SUM(B20+B21+B22+B23+B24+B25+B26+B27)</f>
        <v>91119213</v>
      </c>
      <c r="C19" s="13">
        <f t="shared" ref="C19:G19" si="2">SUM(C20+C21+C22+C23+C24+C25+C26+C27)</f>
        <v>4335113.3000000007</v>
      </c>
      <c r="D19" s="13">
        <f t="shared" si="2"/>
        <v>95454326.299999997</v>
      </c>
      <c r="E19" s="13">
        <f t="shared" si="2"/>
        <v>87581191.639999986</v>
      </c>
      <c r="F19" s="13">
        <f t="shared" si="2"/>
        <v>87581191.639999986</v>
      </c>
      <c r="G19" s="13">
        <f t="shared" si="2"/>
        <v>-3538021.3600000073</v>
      </c>
    </row>
    <row r="20" spans="1:7" x14ac:dyDescent="0.2">
      <c r="A20" s="29" t="s">
        <v>5</v>
      </c>
      <c r="B20" s="14">
        <v>2122972</v>
      </c>
      <c r="C20" s="14">
        <v>0</v>
      </c>
      <c r="D20" s="14">
        <f t="shared" ref="D20:D27" si="3">B20+C20</f>
        <v>2122972</v>
      </c>
      <c r="E20" s="14">
        <v>1859419.67</v>
      </c>
      <c r="F20" s="14">
        <v>1859419.67</v>
      </c>
      <c r="G20" s="14">
        <f t="shared" ref="G20:G27" si="4">F20-B20</f>
        <v>-263552.33000000007</v>
      </c>
    </row>
    <row r="21" spans="1:7" x14ac:dyDescent="0.2">
      <c r="A21" s="29" t="s">
        <v>6</v>
      </c>
      <c r="B21" s="14">
        <v>0</v>
      </c>
      <c r="C21" s="14">
        <v>0</v>
      </c>
      <c r="D21" s="14">
        <f t="shared" si="3"/>
        <v>0</v>
      </c>
      <c r="E21" s="14">
        <v>0</v>
      </c>
      <c r="F21" s="14">
        <v>0</v>
      </c>
      <c r="G21" s="14">
        <f t="shared" si="4"/>
        <v>0</v>
      </c>
    </row>
    <row r="22" spans="1:7" x14ac:dyDescent="0.2">
      <c r="A22" s="29" t="s">
        <v>7</v>
      </c>
      <c r="B22" s="14">
        <v>0</v>
      </c>
      <c r="C22" s="14">
        <v>0</v>
      </c>
      <c r="D22" s="14">
        <f t="shared" si="3"/>
        <v>0</v>
      </c>
      <c r="E22" s="14">
        <v>0</v>
      </c>
      <c r="F22" s="14">
        <v>0</v>
      </c>
      <c r="G22" s="14">
        <f t="shared" si="4"/>
        <v>0</v>
      </c>
    </row>
    <row r="23" spans="1:7" x14ac:dyDescent="0.2">
      <c r="A23" s="29" t="s">
        <v>8</v>
      </c>
      <c r="B23" s="14">
        <v>2908792</v>
      </c>
      <c r="C23" s="14">
        <v>0</v>
      </c>
      <c r="D23" s="14">
        <f t="shared" si="3"/>
        <v>2908792</v>
      </c>
      <c r="E23" s="14">
        <v>3169969.92</v>
      </c>
      <c r="F23" s="14">
        <v>3169969.92</v>
      </c>
      <c r="G23" s="14">
        <f t="shared" si="4"/>
        <v>261177.91999999993</v>
      </c>
    </row>
    <row r="24" spans="1:7" x14ac:dyDescent="0.2">
      <c r="A24" s="29" t="s">
        <v>16</v>
      </c>
      <c r="B24" s="14">
        <v>243998</v>
      </c>
      <c r="C24" s="14">
        <v>0</v>
      </c>
      <c r="D24" s="14">
        <f t="shared" si="3"/>
        <v>243998</v>
      </c>
      <c r="E24" s="14">
        <v>728845.12</v>
      </c>
      <c r="F24" s="14">
        <v>728845.12</v>
      </c>
      <c r="G24" s="14">
        <f t="shared" si="4"/>
        <v>484847.12</v>
      </c>
    </row>
    <row r="25" spans="1:7" x14ac:dyDescent="0.2">
      <c r="A25" s="29" t="s">
        <v>17</v>
      </c>
      <c r="B25" s="14">
        <v>208313</v>
      </c>
      <c r="C25" s="14">
        <v>0</v>
      </c>
      <c r="D25" s="14">
        <f t="shared" si="3"/>
        <v>208313</v>
      </c>
      <c r="E25" s="14">
        <v>318976.26</v>
      </c>
      <c r="F25" s="14">
        <v>318976.26</v>
      </c>
      <c r="G25" s="14">
        <f t="shared" si="4"/>
        <v>110663.26000000001</v>
      </c>
    </row>
    <row r="26" spans="1:7" ht="22.5" x14ac:dyDescent="0.2">
      <c r="A26" s="29" t="s">
        <v>18</v>
      </c>
      <c r="B26" s="14">
        <v>85411509</v>
      </c>
      <c r="C26" s="14">
        <v>4356723.9800000004</v>
      </c>
      <c r="D26" s="14">
        <f t="shared" si="3"/>
        <v>89768232.980000004</v>
      </c>
      <c r="E26" s="14">
        <v>81340721.319999993</v>
      </c>
      <c r="F26" s="14">
        <v>81340721.319999993</v>
      </c>
      <c r="G26" s="14">
        <f t="shared" si="4"/>
        <v>-4070787.6800000072</v>
      </c>
    </row>
    <row r="27" spans="1:7" ht="22.5" x14ac:dyDescent="0.2">
      <c r="A27" s="29" t="s">
        <v>12</v>
      </c>
      <c r="B27" s="14">
        <v>223629</v>
      </c>
      <c r="C27" s="14">
        <v>-21610.68</v>
      </c>
      <c r="D27" s="14">
        <f t="shared" si="3"/>
        <v>202018.32</v>
      </c>
      <c r="E27" s="14">
        <v>163259.35</v>
      </c>
      <c r="F27" s="14">
        <v>163259.35</v>
      </c>
      <c r="G27" s="14">
        <f t="shared" si="4"/>
        <v>-60369.649999999994</v>
      </c>
    </row>
    <row r="28" spans="1:7" x14ac:dyDescent="0.2">
      <c r="A28" s="29"/>
      <c r="B28" s="14"/>
      <c r="C28" s="14"/>
      <c r="D28" s="14"/>
      <c r="E28" s="14"/>
      <c r="F28" s="14"/>
      <c r="G28" s="14"/>
    </row>
    <row r="29" spans="1:7" ht="33.75" x14ac:dyDescent="0.2">
      <c r="A29" s="30" t="s">
        <v>21</v>
      </c>
      <c r="B29" s="15">
        <f t="shared" ref="B29:G29" si="5">SUM(B30:B33)</f>
        <v>0</v>
      </c>
      <c r="C29" s="15">
        <f t="shared" si="5"/>
        <v>0</v>
      </c>
      <c r="D29" s="15">
        <f t="shared" si="5"/>
        <v>0</v>
      </c>
      <c r="E29" s="15">
        <f t="shared" si="5"/>
        <v>0</v>
      </c>
      <c r="F29" s="15">
        <f t="shared" si="5"/>
        <v>0</v>
      </c>
      <c r="G29" s="15">
        <f t="shared" si="5"/>
        <v>0</v>
      </c>
    </row>
    <row r="30" spans="1:7" x14ac:dyDescent="0.2">
      <c r="A30" s="29" t="s">
        <v>6</v>
      </c>
      <c r="B30" s="14">
        <v>0</v>
      </c>
      <c r="C30" s="14">
        <v>0</v>
      </c>
      <c r="D30" s="14">
        <f t="shared" ref="D30:D33" si="6">B30+C30</f>
        <v>0</v>
      </c>
      <c r="E30" s="14">
        <v>0</v>
      </c>
      <c r="F30" s="14">
        <v>0</v>
      </c>
      <c r="G30" s="14">
        <f t="shared" ref="G30:G33" si="7">F30-B30</f>
        <v>0</v>
      </c>
    </row>
    <row r="31" spans="1:7" x14ac:dyDescent="0.2">
      <c r="A31" s="29" t="s">
        <v>9</v>
      </c>
      <c r="B31" s="14">
        <v>0</v>
      </c>
      <c r="C31" s="14">
        <v>0</v>
      </c>
      <c r="D31" s="14">
        <f t="shared" si="6"/>
        <v>0</v>
      </c>
      <c r="E31" s="14">
        <v>0</v>
      </c>
      <c r="F31" s="14">
        <v>0</v>
      </c>
      <c r="G31" s="14">
        <f t="shared" si="7"/>
        <v>0</v>
      </c>
    </row>
    <row r="32" spans="1:7" ht="22.5" x14ac:dyDescent="0.2">
      <c r="A32" s="29" t="s">
        <v>19</v>
      </c>
      <c r="B32" s="14">
        <v>0</v>
      </c>
      <c r="C32" s="14">
        <v>0</v>
      </c>
      <c r="D32" s="14">
        <f t="shared" si="6"/>
        <v>0</v>
      </c>
      <c r="E32" s="14">
        <v>0</v>
      </c>
      <c r="F32" s="14">
        <v>0</v>
      </c>
      <c r="G32" s="14">
        <f t="shared" si="7"/>
        <v>0</v>
      </c>
    </row>
    <row r="33" spans="1:7" ht="22.5" x14ac:dyDescent="0.2">
      <c r="A33" s="29" t="s">
        <v>12</v>
      </c>
      <c r="B33" s="14">
        <v>0</v>
      </c>
      <c r="C33" s="14">
        <v>0</v>
      </c>
      <c r="D33" s="14">
        <f t="shared" si="6"/>
        <v>0</v>
      </c>
      <c r="E33" s="14">
        <v>0</v>
      </c>
      <c r="F33" s="14">
        <v>0</v>
      </c>
      <c r="G33" s="14">
        <f t="shared" si="7"/>
        <v>0</v>
      </c>
    </row>
    <row r="34" spans="1:7" x14ac:dyDescent="0.2">
      <c r="A34" s="9"/>
      <c r="B34" s="14"/>
      <c r="C34" s="14"/>
      <c r="D34" s="14"/>
      <c r="E34" s="14"/>
      <c r="F34" s="14"/>
      <c r="G34" s="14"/>
    </row>
    <row r="35" spans="1:7" x14ac:dyDescent="0.2">
      <c r="A35" s="24" t="s">
        <v>13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</row>
    <row r="36" spans="1:7" x14ac:dyDescent="0.2">
      <c r="A36" s="29" t="s">
        <v>13</v>
      </c>
      <c r="B36" s="14">
        <v>0</v>
      </c>
      <c r="C36" s="14">
        <v>0</v>
      </c>
      <c r="D36" s="14">
        <f t="shared" ref="D36" si="8">B36+C36</f>
        <v>0</v>
      </c>
      <c r="E36" s="14">
        <v>0</v>
      </c>
      <c r="F36" s="14">
        <v>0</v>
      </c>
      <c r="G36" s="14">
        <f t="shared" ref="G36" si="9">F36-B36</f>
        <v>0</v>
      </c>
    </row>
    <row r="37" spans="1:7" x14ac:dyDescent="0.2">
      <c r="A37" s="29"/>
      <c r="B37" s="15"/>
      <c r="C37" s="15"/>
      <c r="D37" s="15"/>
      <c r="E37" s="15"/>
      <c r="F37" s="15"/>
      <c r="G37" s="15"/>
    </row>
    <row r="38" spans="1:7" x14ac:dyDescent="0.2">
      <c r="A38" s="10" t="s">
        <v>14</v>
      </c>
      <c r="B38" s="32">
        <f>B19+B29+B35</f>
        <v>91119213</v>
      </c>
      <c r="C38" s="32">
        <f t="shared" ref="C38:G38" si="10">C19+C29+C35</f>
        <v>4335113.3000000007</v>
      </c>
      <c r="D38" s="32">
        <f t="shared" si="10"/>
        <v>95454326.299999997</v>
      </c>
      <c r="E38" s="32">
        <f t="shared" si="10"/>
        <v>87581191.639999986</v>
      </c>
      <c r="F38" s="32">
        <f t="shared" si="10"/>
        <v>87581191.639999986</v>
      </c>
      <c r="G38" s="13">
        <f t="shared" si="10"/>
        <v>-3538021.3600000073</v>
      </c>
    </row>
    <row r="39" spans="1:7" x14ac:dyDescent="0.2">
      <c r="A39" s="16"/>
      <c r="B39" s="17"/>
      <c r="C39" s="17"/>
      <c r="D39" s="17"/>
      <c r="E39" s="18" t="s">
        <v>27</v>
      </c>
      <c r="F39" s="19"/>
      <c r="G39" s="33">
        <f xml:space="preserve"> IF(G38&gt;0,G38,0)</f>
        <v>0</v>
      </c>
    </row>
    <row r="41" spans="1:7" x14ac:dyDescent="0.2">
      <c r="A41" s="22" t="s">
        <v>24</v>
      </c>
    </row>
    <row r="42" spans="1:7" x14ac:dyDescent="0.2">
      <c r="A42" s="22" t="s">
        <v>20</v>
      </c>
    </row>
    <row r="43" spans="1:7" x14ac:dyDescent="0.2">
      <c r="A43" s="22" t="s">
        <v>25</v>
      </c>
    </row>
    <row r="52" spans="2:7" x14ac:dyDescent="0.2">
      <c r="B52" s="37"/>
      <c r="C52" s="37"/>
      <c r="D52" s="37"/>
      <c r="E52" s="37"/>
      <c r="F52" s="37"/>
      <c r="G52" s="37"/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Rosa Deanna Blas</cp:lastModifiedBy>
  <cp:revision/>
  <dcterms:created xsi:type="dcterms:W3CDTF">2012-12-11T20:48:19Z</dcterms:created>
  <dcterms:modified xsi:type="dcterms:W3CDTF">2025-12-02T16:30:56Z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