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0FC30D20-D6C5-4852-8B37-8783ED0BAD0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<sst xmlns="http://schemas.openxmlformats.org/spreadsheetml/2006/main" count="62" uniqueCount="61">
  <si>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</si>
  <si>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</si>
  <si>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</si>
  <si>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</si>
  <si>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</si>
  <si>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</si>
  <si>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</si>
  <si>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</si>
  <si>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</si>
  <si>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</si>
  <si>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</si>
  <si>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</si>
  <si>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</si>
  <si>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</si>
  <si>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</si>
  <si>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</si>
  <si>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</si>
  <si>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</si>
  <si>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</si>
  <si>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</si>
  <si>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</si>
  <si>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</si>
  <si>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</si>
  <si>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</si>
  <si>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</si>
  <si>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</si>
  <si>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</si>
  <si>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</si>
  <si>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</si>
  <si>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</si>
  <si>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</si>
  <si>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</si>
  <si>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</si>
  <si>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</si>
  <si>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</si>
  <si>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</si>
  <si>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</si>
  <si>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</si>
  <si>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</si>
  <si>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</si>
  <si>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</si>
  <si>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</si>
  <si>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</si>
  <si>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</si>
  <si>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</si>
  <si>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</si>
  <si>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</si>
  <si>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</si>
  <si>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</si>
  <si>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</si>
  <si>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</si>
  <si>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</si>
  <si>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</si>
  <si>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</si>
  <si>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</si>
  <si>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</si>
  <si>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</si>
  <si>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</si>
  <si>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</si>
  <si>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Santa Catarina, Gto.
Estado de Situación Financiera
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</si>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</sst>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center" wrapText="1" indent="3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654C3FB7-2E11-4EE8-8B20-91D8BB6682A2}"/>
    <cellStyle name="Millares 2 3" xfId="4" xr:uid="{00000000-0005-0000-0000-000003000000}"/>
    <cellStyle name="Millares 2 3 2" xfId="19" xr:uid="{01DE4D28-0489-4AEF-8052-33A52DB529D5}"/>
    <cellStyle name="Millares 2 4" xfId="16" xr:uid="{00000000-0005-0000-0000-000004000000}"/>
    <cellStyle name="Millares 2 5" xfId="17" xr:uid="{7276532D-EAA8-43FC-B623-8F96452B2B0C}"/>
    <cellStyle name="Millares 3" xfId="5" xr:uid="{00000000-0005-0000-0000-000005000000}"/>
    <cellStyle name="Millares 3 2" xfId="20" xr:uid="{5F55DC77-6301-4A16-9DB8-10A0065EC321}"/>
    <cellStyle name="Moneda 2" xfId="6" xr:uid="{00000000-0005-0000-0000-000006000000}"/>
    <cellStyle name="Moneda 2 2" xfId="21" xr:uid="{54931988-E094-4783-92B4-0E4589744BE9}"/>
    <cellStyle name="Normal" xfId="0" builtinId="0"/>
    <cellStyle name="Normal 2" xfId="7" xr:uid="{00000000-0005-0000-0000-000008000000}"/>
    <cellStyle name="Normal 2 2" xfId="8" xr:uid="{00000000-0005-0000-0000-000009000000}"/>
    <cellStyle name="Normal 2 3" xfId="22" xr:uid="{90F8D41B-DCC3-4784-93CD-49B9D00B78AA}"/>
    <cellStyle name="Normal 3" xfId="9" xr:uid="{00000000-0005-0000-0000-00000A000000}"/>
    <cellStyle name="Normal 3 2" xfId="23" xr:uid="{A9186180-BD55-4941-95F3-4F7804A73FB8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6 2 2" xfId="25" xr:uid="{70A702EE-4009-4198-BD0B-EF76A4C40072}"/>
    <cellStyle name="Normal 6 3" xfId="24" xr:uid="{58B88F3C-B911-435E-8A7E-50ED1839E548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13" zoomScaleNormal="100" zoomScaleSheetLayoutView="100" workbookViewId="0">
      <selection activeCell="D33" sqref="D33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59</v>
      </c>
      <c r="B1" s="27"/>
      <c r="C1" s="27"/>
      <c r="D1" s="27"/>
      <c r="E1" s="27"/>
      <c r="F1" s="28"/>
    </row>
    <row r="2" spans="1:6" x14ac:dyDescent="0.2">
      <c r="A2" s="5" t="s">
        <v>50</v>
      </c>
      <c r="B2" s="5">
        <v>2026</v>
      </c>
      <c r="C2" s="5">
        <v>2025</v>
      </c>
      <c r="D2" s="5" t="s">
        <v>50</v>
      </c>
      <c r="E2" s="5">
        <v>2026</v>
      </c>
      <c r="F2" s="5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349423.84</v>
      </c>
      <c r="C5" s="18">
        <v>508826.18</v>
      </c>
      <c r="D5" s="9" t="s">
        <v>36</v>
      </c>
      <c r="E5" s="18">
        <v>977508.69</v>
      </c>
      <c r="F5" s="21">
        <v>1016942.3</v>
      </c>
    </row>
    <row r="6" spans="1:6" x14ac:dyDescent="0.2">
      <c r="A6" s="9" t="s">
        <v>23</v>
      </c>
      <c r="B6" s="18">
        <v>551167.96</v>
      </c>
      <c r="C6" s="18">
        <v>257567.96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0</v>
      </c>
      <c r="C7" s="18">
        <v>0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51</v>
      </c>
      <c r="B13" s="20">
        <f>SUM(B5:B11)</f>
        <v>900591.8</v>
      </c>
      <c r="C13" s="20">
        <f>SUM(C5:C11)</f>
        <v>766394.14</v>
      </c>
      <c r="D13" s="10"/>
      <c r="E13" s="22"/>
      <c r="F13" s="23"/>
    </row>
    <row r="14" spans="1:6" x14ac:dyDescent="0.2">
      <c r="A14" s="11"/>
      <c r="B14" s="19"/>
      <c r="C14" s="19"/>
      <c r="D14" s="8" t="s">
        <v>52</v>
      </c>
      <c r="E14" s="24">
        <f>SUM(E5:E12)</f>
        <v>977508.69</v>
      </c>
      <c r="F14" s="25">
        <f>SUM(F5:F12)</f>
        <v>1016942.3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1440279.91</v>
      </c>
      <c r="C19" s="18">
        <v>1440279.91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29324.23</v>
      </c>
      <c r="C20" s="18">
        <v>29324.23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-1064806.02</v>
      </c>
      <c r="C21" s="18">
        <v>-1028219.87</v>
      </c>
      <c r="D21" s="9" t="s">
        <v>53</v>
      </c>
      <c r="E21" s="18">
        <v>0</v>
      </c>
      <c r="F21" s="21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179662.9</v>
      </c>
      <c r="F22" s="21">
        <v>179662.9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54</v>
      </c>
      <c r="E24" s="20">
        <f>SUM(E17:E22)</f>
        <v>179662.9</v>
      </c>
      <c r="F24" s="25">
        <f>SUM(F17:F22)</f>
        <v>179662.9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55</v>
      </c>
      <c r="B26" s="20">
        <f>SUM(B16:B24)</f>
        <v>404798.11999999988</v>
      </c>
      <c r="C26" s="20">
        <f>SUM(C16:C24)</f>
        <v>441384.2699999999</v>
      </c>
      <c r="D26" s="12" t="s">
        <v>49</v>
      </c>
      <c r="E26" s="20">
        <f>SUM(E24+E14)</f>
        <v>1157171.5899999999</v>
      </c>
      <c r="F26" s="25">
        <f>SUM(F14+F24)</f>
        <v>1196605.2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56</v>
      </c>
      <c r="B28" s="20">
        <f>B13+B26</f>
        <v>1305389.92</v>
      </c>
      <c r="C28" s="20">
        <f>C13+C26</f>
        <v>1207778.4099999999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0</v>
      </c>
      <c r="F30" s="25">
        <f>SUM(F31:F33)</f>
        <v>0</v>
      </c>
    </row>
    <row r="31" spans="1:6" x14ac:dyDescent="0.2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">
      <c r="A32" s="13"/>
      <c r="B32" s="14"/>
      <c r="C32" s="15"/>
      <c r="D32" s="9" t="s">
        <v>13</v>
      </c>
      <c r="E32" s="18">
        <v>0</v>
      </c>
      <c r="F32" s="21">
        <v>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148218.32999999999</v>
      </c>
      <c r="F35" s="25">
        <f>SUM(F36:F40)</f>
        <v>11173.209999999992</v>
      </c>
    </row>
    <row r="36" spans="1:6" x14ac:dyDescent="0.2">
      <c r="A36" s="13"/>
      <c r="B36" s="14"/>
      <c r="C36" s="15"/>
      <c r="D36" s="29" t="s">
        <v>60</v>
      </c>
      <c r="E36" s="18">
        <v>157045.12</v>
      </c>
      <c r="F36" s="21">
        <v>250756.65</v>
      </c>
    </row>
    <row r="37" spans="1:6" x14ac:dyDescent="0.2">
      <c r="A37" s="13"/>
      <c r="B37" s="14"/>
      <c r="C37" s="15"/>
      <c r="D37" s="9" t="s">
        <v>14</v>
      </c>
      <c r="E37" s="18">
        <v>-8826.7900000000009</v>
      </c>
      <c r="F37" s="21">
        <v>-239583.44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46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57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47</v>
      </c>
      <c r="E46" s="20">
        <f>SUM(E42+E35+E30)</f>
        <v>148218.32999999999</v>
      </c>
      <c r="F46" s="25">
        <f>SUM(F42+F35+F30)</f>
        <v>11173.209999999992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48</v>
      </c>
      <c r="E48" s="20">
        <f>E46+E26</f>
        <v>1305389.92</v>
      </c>
      <c r="F48" s="20">
        <f>F46+F26</f>
        <v>1207778.4099999999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58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2026-04-27T03:28:07Z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