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F4789A2A-A6FE-446D-9A34-644C9C1EE13D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<sst xmlns="http://schemas.openxmlformats.org/spreadsheetml/2006/main" count="62" uniqueCount="61">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</sst>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508826.18</v>
      </c>
      <c r="C5" s="20">
        <v>899028.32</v>
      </c>
      <c r="D5" s="9" t="s">
        <v>36</v>
      </c>
      <c r="E5" s="20">
        <v>1016942.3</v>
      </c>
      <c r="F5" s="23">
        <v>944661.7</v>
      </c>
    </row>
    <row r="6" spans="1:6" x14ac:dyDescent="0.2">
      <c r="A6" s="9" t="s">
        <v>23</v>
      </c>
      <c r="B6" s="20">
        <v>257567.96</v>
      </c>
      <c r="C6" s="20">
        <v>237567.96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0</v>
      </c>
      <c r="C7" s="20">
        <v>0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766394.14</v>
      </c>
      <c r="C13" s="22">
        <f>SUM(C5:C11)</f>
        <v>1136596.28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1016942.3</v>
      </c>
      <c r="F14" s="27">
        <f>SUM(F5:F12)</f>
        <v>944661.7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0</v>
      </c>
      <c r="C18" s="20">
        <v>0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1440279.91</v>
      </c>
      <c r="C19" s="20">
        <v>989349.3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29324.23</v>
      </c>
      <c r="C20" s="20">
        <v>29324.23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-1028219.87</v>
      </c>
      <c r="C21" s="20">
        <v>-907034.11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0</v>
      </c>
      <c r="C22" s="20">
        <v>0</v>
      </c>
      <c r="D22" s="9" t="s">
        <v>12</v>
      </c>
      <c r="E22" s="20">
        <v>179662.9</v>
      </c>
      <c r="F22" s="23">
        <v>179662.9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179662.9</v>
      </c>
      <c r="F24" s="27">
        <f>SUM(F17:F22)</f>
        <v>179662.9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441384.2699999999</v>
      </c>
      <c r="C26" s="22">
        <f>SUM(C16:C24)</f>
        <v>111639.42000000004</v>
      </c>
      <c r="D26" s="12" t="s">
        <v>50</v>
      </c>
      <c r="E26" s="22">
        <f>SUM(E24+E14)</f>
        <v>1196605.2</v>
      </c>
      <c r="F26" s="27">
        <f>SUM(F14+F24)</f>
        <v>1124324.5999999999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1207778.4099999999</v>
      </c>
      <c r="C28" s="22">
        <f>C13+C26</f>
        <v>1248235.7000000002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0</v>
      </c>
      <c r="F30" s="27">
        <f>SUM(F31:F33)</f>
        <v>0</v>
      </c>
    </row>
    <row r="31" spans="1:6" x14ac:dyDescent="0.2">
      <c r="A31" s="16"/>
      <c r="B31" s="14"/>
      <c r="C31" s="15"/>
      <c r="D31" s="9" t="s">
        <v>2</v>
      </c>
      <c r="E31" s="20">
        <v>0</v>
      </c>
      <c r="F31" s="23">
        <v>0</v>
      </c>
    </row>
    <row r="32" spans="1:6" x14ac:dyDescent="0.2">
      <c r="A32" s="16"/>
      <c r="B32" s="14"/>
      <c r="C32" s="15"/>
      <c r="D32" s="9" t="s">
        <v>13</v>
      </c>
      <c r="E32" s="20">
        <v>0</v>
      </c>
      <c r="F32" s="23">
        <v>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11173.209999999992</v>
      </c>
      <c r="F35" s="27">
        <f>SUM(F36:F40)</f>
        <v>123911.09999999998</v>
      </c>
    </row>
    <row r="36" spans="1:6" x14ac:dyDescent="0.2">
      <c r="A36" s="16"/>
      <c r="B36" s="14"/>
      <c r="C36" s="15"/>
      <c r="D36" s="9" t="s">
        <v>46</v>
      </c>
      <c r="E36" s="20">
        <v>250756.65</v>
      </c>
      <c r="F36" s="23">
        <v>-587523.06000000006</v>
      </c>
    </row>
    <row r="37" spans="1:6" x14ac:dyDescent="0.2">
      <c r="A37" s="16"/>
      <c r="B37" s="14"/>
      <c r="C37" s="15"/>
      <c r="D37" s="9" t="s">
        <v>14</v>
      </c>
      <c r="E37" s="20">
        <v>-239583.44</v>
      </c>
      <c r="F37" s="23">
        <v>711434.16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11173.209999999992</v>
      </c>
      <c r="F46" s="27">
        <f>SUM(F42+F35+F30)</f>
        <v>123911.09999999998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1207778.4099999999</v>
      </c>
      <c r="F48" s="22">
        <f>F46+F26</f>
        <v>1248235.6999999997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2026-01-28T03:20:39Z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