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4104CF73-3370-41FC-BFE3-4C532CC96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2" i="4" l="1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43" i="4" l="1"/>
  <c r="Q43" i="4"/>
  <c r="I43" i="4" l="1"/>
  <c r="H43" i="4"/>
  <c r="G43" i="4"/>
  <c r="N4" i="4" l="1"/>
  <c r="Q4" i="4"/>
  <c r="P4" i="4"/>
</calcChain>
</file>

<file path=xl/sharedStrings.xml><?xml version="1.0" encoding="utf-8"?>
<sst xmlns="http://schemas.openxmlformats.org/spreadsheetml/2006/main" count="296" uniqueCount="114">
  <si>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</si>
  <si>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</si>
  <si>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</si>
  <si>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</si>
  <si>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</si>
  <si>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</si>
  <si>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</si>
  <si>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</si>
  <si>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</si>
  <si>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</si>
  <si>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</si>
  <si>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</si>
  <si>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</si>
  <si>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</si>
  <si>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</si>
  <si>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</si>
  <si>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</si>
  <si>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</si>
  <si>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</si>
  <si>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</si>
  <si>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</si>
  <si>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</si>
  <si>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</si>
  <si>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GOB EFIC ATEN CIUDADANA Y GEST DE CALID</t>
  </si>
  <si>
    <t>5110</t>
  </si>
  <si>
    <t>BIENES MUEBLES</t>
  </si>
  <si>
    <t>SECRETARIA DE H. AYUNTAMIENTO</t>
  </si>
  <si>
    <t>31111M340040000</t>
  </si>
  <si>
    <t>E0010</t>
  </si>
  <si>
    <t>FORTALECIMIENTO INSTANCIAS DE JUVENTUD</t>
  </si>
  <si>
    <t>COORDINACION DE JUVENTUD</t>
  </si>
  <si>
    <t>31111M340110000</t>
  </si>
  <si>
    <t>E0013</t>
  </si>
  <si>
    <t>CATASTRO EFICIENTE PBR</t>
  </si>
  <si>
    <t>DIRECCION DE CATASTRO</t>
  </si>
  <si>
    <t>31111M340130000</t>
  </si>
  <si>
    <t>E0027</t>
  </si>
  <si>
    <t>IMPULSO AL DESARROLLO RURAL MUNICIPAL</t>
  </si>
  <si>
    <t>DIRECCION DE DESARROLLO RURAL</t>
  </si>
  <si>
    <t>31111M340200000</t>
  </si>
  <si>
    <t>E0029</t>
  </si>
  <si>
    <t>PREV DEL DELITO Y ATENCION DE EMERGENCIA</t>
  </si>
  <si>
    <t>DIR. DE SEGURIDAD PUBLICA Y VIALIDAD</t>
  </si>
  <si>
    <t>31111M340230000</t>
  </si>
  <si>
    <t>5150</t>
  </si>
  <si>
    <t>DESPACHO DEL PRESIDENTE MUNICIPAL</t>
  </si>
  <si>
    <t>31111M340010000</t>
  </si>
  <si>
    <t/>
  </si>
  <si>
    <t>E0005</t>
  </si>
  <si>
    <t>GOB RESP GESTION Y ATEN DE ASUN MPALES</t>
  </si>
  <si>
    <t>SINDICATURA</t>
  </si>
  <si>
    <t>31111M340020000</t>
  </si>
  <si>
    <t>E0007</t>
  </si>
  <si>
    <t>VINC Y SEG DE LAS ACCIONES DE GOBIERNO</t>
  </si>
  <si>
    <t>DIRECCION DE PLANEACION</t>
  </si>
  <si>
    <t>31111M340050000</t>
  </si>
  <si>
    <t>E0011</t>
  </si>
  <si>
    <t>SERVICIO PUBLICO EFICAZ Y EFICIENTE</t>
  </si>
  <si>
    <t>OFICIALIA MAYOR</t>
  </si>
  <si>
    <t>31111M340100000</t>
  </si>
  <si>
    <t>E0012</t>
  </si>
  <si>
    <t>MEJORAM DE LA GEST DE OBRA PUBL Y PROG</t>
  </si>
  <si>
    <t>DIRECCION DE OBRAS PUBLICAS MUNICIPALES</t>
  </si>
  <si>
    <t>31111M340120000</t>
  </si>
  <si>
    <t>E0014</t>
  </si>
  <si>
    <t>MAXIM DE LA CALIDAD DE LOS SERVICIOS PUB</t>
  </si>
  <si>
    <t>COORD DE SERVICIOS PUBLICOS MUNICIPALES</t>
  </si>
  <si>
    <t>31111M340140000</t>
  </si>
  <si>
    <t>E0023</t>
  </si>
  <si>
    <t>EDUCACION AL ALCANCE DE TODOS</t>
  </si>
  <si>
    <t>COORDINACION DE EDUCACION</t>
  </si>
  <si>
    <t>31111M340170000</t>
  </si>
  <si>
    <t>E0026</t>
  </si>
  <si>
    <t>GESTION PARA DESARROLLO SOCIAL MUNICIPAL</t>
  </si>
  <si>
    <t>DIRECCION DE DESARROLLO SOCIAL</t>
  </si>
  <si>
    <t>31111M340190000</t>
  </si>
  <si>
    <t>E0028</t>
  </si>
  <si>
    <t>FORT AL DESARROLLO ECONOMICO MUNICIPAL</t>
  </si>
  <si>
    <t>DIRECCION DE DESARROLLO ECONOMICO</t>
  </si>
  <si>
    <t>31111M340210000</t>
  </si>
  <si>
    <t>E0030</t>
  </si>
  <si>
    <t>ATEN EFECT DE EMERGENCIAS Y PREV DE SIT</t>
  </si>
  <si>
    <t>COORDINACION DE PROTECCION CIVIL</t>
  </si>
  <si>
    <t>31111M340240000</t>
  </si>
  <si>
    <t>M0001</t>
  </si>
  <si>
    <t>GOBIERNO EFIC FINANZAS SANAS Y ADMON</t>
  </si>
  <si>
    <t>TESORERIA MUNICIPAL</t>
  </si>
  <si>
    <t>31111M340080000</t>
  </si>
  <si>
    <t>O0001</t>
  </si>
  <si>
    <t>HONEST Y COMP FISCALIZACION PREVENTIVA</t>
  </si>
  <si>
    <t>CONTRALORIA MUNICIPAL</t>
  </si>
  <si>
    <t>31111M340090000</t>
  </si>
  <si>
    <t>5190</t>
  </si>
  <si>
    <t>5210</t>
  </si>
  <si>
    <t>E0009</t>
  </si>
  <si>
    <t>DIFUSION Y PROM DE LAS ACCIONES DE GOB</t>
  </si>
  <si>
    <t>5230</t>
  </si>
  <si>
    <t>COORDINACION DE COMUNICACION SOCIAL</t>
  </si>
  <si>
    <t>31111M340070000</t>
  </si>
  <si>
    <t>5310</t>
  </si>
  <si>
    <t>5410</t>
  </si>
  <si>
    <t>5620</t>
  </si>
  <si>
    <t>5640</t>
  </si>
  <si>
    <t>5670</t>
  </si>
  <si>
    <t>E0018</t>
  </si>
  <si>
    <t>MANTENIMIENTO DE PARQUES Y JARDINES</t>
  </si>
  <si>
    <t>K0003</t>
  </si>
  <si>
    <t>INFRAESTRUCTURA URBANIZACION</t>
  </si>
  <si>
    <t>6110</t>
  </si>
  <si>
    <t>OBRA</t>
  </si>
  <si>
    <t>6120</t>
  </si>
  <si>
    <t>6130</t>
  </si>
  <si>
    <t>6150</t>
  </si>
  <si>
    <t>MUNICIPIO DE SANTA CATARINA, GTO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</si>
</sst>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>
      <selection activeCell="A43" sqref="A43:Q4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60000</v>
      </c>
      <c r="H4" s="13">
        <v>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15000</v>
      </c>
      <c r="H5" s="13">
        <v>15000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30000</v>
      </c>
      <c r="H6" s="13">
        <v>30000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0</v>
      </c>
      <c r="H7" s="13">
        <v>5200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0</v>
      </c>
      <c r="H8" s="13">
        <v>76251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22</v>
      </c>
      <c r="B9" s="10" t="s">
        <v>23</v>
      </c>
      <c r="C9" s="10" t="s">
        <v>44</v>
      </c>
      <c r="D9" s="10" t="s">
        <v>25</v>
      </c>
      <c r="E9" s="10" t="s">
        <v>46</v>
      </c>
      <c r="F9" s="10" t="s">
        <v>45</v>
      </c>
      <c r="G9" s="13">
        <v>0</v>
      </c>
      <c r="H9" s="13">
        <v>134864</v>
      </c>
      <c r="I9" s="13">
        <v>114972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0.8525032625459722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47</v>
      </c>
      <c r="B10" s="10" t="s">
        <v>23</v>
      </c>
      <c r="C10" s="10" t="s">
        <v>44</v>
      </c>
      <c r="D10" s="10" t="s">
        <v>25</v>
      </c>
      <c r="E10" s="10" t="s">
        <v>27</v>
      </c>
      <c r="F10" s="10" t="s">
        <v>26</v>
      </c>
      <c r="G10" s="13">
        <v>0</v>
      </c>
      <c r="H10" s="13">
        <v>43673</v>
      </c>
      <c r="I10" s="13">
        <v>43673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1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48</v>
      </c>
      <c r="B11" s="10" t="s">
        <v>49</v>
      </c>
      <c r="C11" s="10" t="s">
        <v>44</v>
      </c>
      <c r="D11" s="10" t="s">
        <v>25</v>
      </c>
      <c r="E11" s="10" t="s">
        <v>51</v>
      </c>
      <c r="F11" s="10" t="s">
        <v>50</v>
      </c>
      <c r="G11" s="13">
        <v>0</v>
      </c>
      <c r="H11" s="13">
        <v>15500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52</v>
      </c>
      <c r="B12" s="10" t="s">
        <v>53</v>
      </c>
      <c r="C12" s="10" t="s">
        <v>44</v>
      </c>
      <c r="D12" s="10" t="s">
        <v>25</v>
      </c>
      <c r="E12" s="10" t="s">
        <v>55</v>
      </c>
      <c r="F12" s="10" t="s">
        <v>54</v>
      </c>
      <c r="G12" s="13">
        <v>0</v>
      </c>
      <c r="H12" s="13">
        <v>14899</v>
      </c>
      <c r="I12" s="13">
        <v>14899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1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28</v>
      </c>
      <c r="B13" s="10" t="s">
        <v>29</v>
      </c>
      <c r="C13" s="10" t="s">
        <v>44</v>
      </c>
      <c r="D13" s="10" t="s">
        <v>25</v>
      </c>
      <c r="E13" s="10" t="s">
        <v>31</v>
      </c>
      <c r="F13" s="10" t="s">
        <v>30</v>
      </c>
      <c r="G13" s="13">
        <v>0</v>
      </c>
      <c r="H13" s="13">
        <v>14899</v>
      </c>
      <c r="I13" s="13">
        <v>14899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1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56</v>
      </c>
      <c r="B14" s="10" t="s">
        <v>57</v>
      </c>
      <c r="C14" s="10" t="s">
        <v>44</v>
      </c>
      <c r="D14" s="10" t="s">
        <v>25</v>
      </c>
      <c r="E14" s="10" t="s">
        <v>59</v>
      </c>
      <c r="F14" s="10" t="s">
        <v>58</v>
      </c>
      <c r="G14" s="13">
        <v>0</v>
      </c>
      <c r="H14" s="13">
        <v>8899</v>
      </c>
      <c r="I14" s="13">
        <v>8899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1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60</v>
      </c>
      <c r="B15" s="10" t="s">
        <v>61</v>
      </c>
      <c r="C15" s="10" t="s">
        <v>44</v>
      </c>
      <c r="D15" s="10" t="s">
        <v>25</v>
      </c>
      <c r="E15" s="10" t="s">
        <v>63</v>
      </c>
      <c r="F15" s="10" t="s">
        <v>62</v>
      </c>
      <c r="G15" s="13">
        <v>30000</v>
      </c>
      <c r="H15" s="13">
        <v>30000</v>
      </c>
      <c r="I15" s="13">
        <v>22199</v>
      </c>
      <c r="J15" s="5"/>
      <c r="K15" s="5"/>
      <c r="L15" s="5"/>
      <c r="M15" s="8" t="s">
        <v>17</v>
      </c>
      <c r="N15" s="7">
        <f>IF(G15&gt;0,I15/G15,0)</f>
        <v>0.73996666666666666</v>
      </c>
      <c r="O15" s="7">
        <f>IF(H15&gt;0,I15/H15,0)</f>
        <v>0.73996666666666666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32</v>
      </c>
      <c r="B16" s="10" t="s">
        <v>33</v>
      </c>
      <c r="C16" s="10" t="s">
        <v>44</v>
      </c>
      <c r="D16" s="10" t="s">
        <v>25</v>
      </c>
      <c r="E16" s="10" t="s">
        <v>35</v>
      </c>
      <c r="F16" s="10" t="s">
        <v>34</v>
      </c>
      <c r="G16" s="13">
        <v>40000</v>
      </c>
      <c r="H16" s="13">
        <v>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64</v>
      </c>
      <c r="B17" s="10" t="s">
        <v>65</v>
      </c>
      <c r="C17" s="10" t="s">
        <v>44</v>
      </c>
      <c r="D17" s="10" t="s">
        <v>25</v>
      </c>
      <c r="E17" s="10" t="s">
        <v>67</v>
      </c>
      <c r="F17" s="10" t="s">
        <v>66</v>
      </c>
      <c r="G17" s="13">
        <v>0</v>
      </c>
      <c r="H17" s="13">
        <v>38967</v>
      </c>
      <c r="I17" s="13">
        <v>38697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0.99307106012780044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68</v>
      </c>
      <c r="B18" s="10" t="s">
        <v>69</v>
      </c>
      <c r="C18" s="10" t="s">
        <v>44</v>
      </c>
      <c r="D18" s="10" t="s">
        <v>25</v>
      </c>
      <c r="E18" s="10" t="s">
        <v>71</v>
      </c>
      <c r="F18" s="10" t="s">
        <v>70</v>
      </c>
      <c r="G18" s="13">
        <v>0</v>
      </c>
      <c r="H18" s="13">
        <v>17000</v>
      </c>
      <c r="I18" s="13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72</v>
      </c>
      <c r="B19" s="10" t="s">
        <v>73</v>
      </c>
      <c r="C19" s="10" t="s">
        <v>44</v>
      </c>
      <c r="D19" s="10" t="s">
        <v>25</v>
      </c>
      <c r="E19" s="10" t="s">
        <v>75</v>
      </c>
      <c r="F19" s="10" t="s">
        <v>74</v>
      </c>
      <c r="G19" s="13">
        <v>29000</v>
      </c>
      <c r="H19" s="13">
        <v>28674</v>
      </c>
      <c r="I19" s="13">
        <v>28674</v>
      </c>
      <c r="J19" s="5"/>
      <c r="K19" s="5"/>
      <c r="L19" s="5"/>
      <c r="M19" s="8" t="s">
        <v>17</v>
      </c>
      <c r="N19" s="7">
        <f>IF(G19&gt;0,I19/G19,0)</f>
        <v>0.98875862068965514</v>
      </c>
      <c r="O19" s="7">
        <f>IF(H19&gt;0,I19/H19,0)</f>
        <v>1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36</v>
      </c>
      <c r="B20" s="10" t="s">
        <v>37</v>
      </c>
      <c r="C20" s="10" t="s">
        <v>44</v>
      </c>
      <c r="D20" s="10" t="s">
        <v>25</v>
      </c>
      <c r="E20" s="10" t="s">
        <v>39</v>
      </c>
      <c r="F20" s="10" t="s">
        <v>38</v>
      </c>
      <c r="G20" s="13">
        <v>0</v>
      </c>
      <c r="H20" s="13">
        <v>47300</v>
      </c>
      <c r="I20" s="13">
        <v>47300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1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76</v>
      </c>
      <c r="B21" s="10" t="s">
        <v>77</v>
      </c>
      <c r="C21" s="10" t="s">
        <v>44</v>
      </c>
      <c r="D21" s="10" t="s">
        <v>25</v>
      </c>
      <c r="E21" s="10" t="s">
        <v>79</v>
      </c>
      <c r="F21" s="10" t="s">
        <v>78</v>
      </c>
      <c r="G21" s="13">
        <v>0</v>
      </c>
      <c r="H21" s="13">
        <v>14589</v>
      </c>
      <c r="I21" s="13">
        <v>14589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1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40</v>
      </c>
      <c r="B22" s="10" t="s">
        <v>41</v>
      </c>
      <c r="C22" s="10" t="s">
        <v>44</v>
      </c>
      <c r="D22" s="10" t="s">
        <v>25</v>
      </c>
      <c r="E22" s="10" t="s">
        <v>43</v>
      </c>
      <c r="F22" s="10" t="s">
        <v>42</v>
      </c>
      <c r="G22" s="13">
        <v>20000</v>
      </c>
      <c r="H22" s="13">
        <v>23500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80</v>
      </c>
      <c r="B23" s="10" t="s">
        <v>81</v>
      </c>
      <c r="C23" s="10" t="s">
        <v>44</v>
      </c>
      <c r="D23" s="10" t="s">
        <v>25</v>
      </c>
      <c r="E23" s="10" t="s">
        <v>83</v>
      </c>
      <c r="F23" s="10" t="s">
        <v>82</v>
      </c>
      <c r="G23" s="13">
        <v>18000</v>
      </c>
      <c r="H23" s="13">
        <v>22798</v>
      </c>
      <c r="I23" s="13">
        <v>22798</v>
      </c>
      <c r="J23" s="5"/>
      <c r="K23" s="5"/>
      <c r="L23" s="5"/>
      <c r="M23" s="8" t="s">
        <v>17</v>
      </c>
      <c r="N23" s="7">
        <f>IF(G23&gt;0,I23/G23,0)</f>
        <v>1.2665555555555557</v>
      </c>
      <c r="O23" s="7">
        <f>IF(H23&gt;0,I23/H23,0)</f>
        <v>1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84</v>
      </c>
      <c r="B24" s="10" t="s">
        <v>85</v>
      </c>
      <c r="C24" s="10" t="s">
        <v>44</v>
      </c>
      <c r="D24" s="10" t="s">
        <v>25</v>
      </c>
      <c r="E24" s="10" t="s">
        <v>87</v>
      </c>
      <c r="F24" s="10" t="s">
        <v>86</v>
      </c>
      <c r="G24" s="13">
        <v>54000</v>
      </c>
      <c r="H24" s="13">
        <v>87994</v>
      </c>
      <c r="I24" s="13">
        <v>80096</v>
      </c>
      <c r="J24" s="5"/>
      <c r="K24" s="5"/>
      <c r="L24" s="5"/>
      <c r="M24" s="8" t="s">
        <v>17</v>
      </c>
      <c r="N24" s="7">
        <f>IF(G24&gt;0,I24/G24,0)</f>
        <v>1.4832592592592593</v>
      </c>
      <c r="O24" s="7">
        <f>IF(H24&gt;0,I24/H24,0)</f>
        <v>0.91024388026456349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88</v>
      </c>
      <c r="B25" s="10" t="s">
        <v>89</v>
      </c>
      <c r="C25" s="10" t="s">
        <v>44</v>
      </c>
      <c r="D25" s="10" t="s">
        <v>25</v>
      </c>
      <c r="E25" s="10" t="s">
        <v>91</v>
      </c>
      <c r="F25" s="10" t="s">
        <v>90</v>
      </c>
      <c r="G25" s="13">
        <v>20000</v>
      </c>
      <c r="H25" s="13">
        <v>23798</v>
      </c>
      <c r="I25" s="13">
        <v>23798</v>
      </c>
      <c r="J25" s="5"/>
      <c r="K25" s="5"/>
      <c r="L25" s="5"/>
      <c r="M25" s="8" t="s">
        <v>17</v>
      </c>
      <c r="N25" s="7">
        <f>IF(G25&gt;0,I25/G25,0)</f>
        <v>1.1899</v>
      </c>
      <c r="O25" s="7">
        <f>IF(H25&gt;0,I25/H25,0)</f>
        <v>1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22</v>
      </c>
      <c r="B26" s="10" t="s">
        <v>23</v>
      </c>
      <c r="C26" s="10" t="s">
        <v>92</v>
      </c>
      <c r="D26" s="10" t="s">
        <v>25</v>
      </c>
      <c r="E26" s="10" t="s">
        <v>46</v>
      </c>
      <c r="F26" s="10" t="s">
        <v>45</v>
      </c>
      <c r="G26" s="13">
        <v>0</v>
      </c>
      <c r="H26" s="13">
        <v>6000</v>
      </c>
      <c r="I26" s="13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56</v>
      </c>
      <c r="B27" s="10" t="s">
        <v>57</v>
      </c>
      <c r="C27" s="10" t="s">
        <v>92</v>
      </c>
      <c r="D27" s="10" t="s">
        <v>25</v>
      </c>
      <c r="E27" s="10" t="s">
        <v>59</v>
      </c>
      <c r="F27" s="10" t="s">
        <v>58</v>
      </c>
      <c r="G27" s="13">
        <v>0</v>
      </c>
      <c r="H27" s="13">
        <v>13029</v>
      </c>
      <c r="I27" s="13">
        <v>13029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1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80</v>
      </c>
      <c r="B28" s="10" t="s">
        <v>81</v>
      </c>
      <c r="C28" s="10" t="s">
        <v>93</v>
      </c>
      <c r="D28" s="10" t="s">
        <v>25</v>
      </c>
      <c r="E28" s="10" t="s">
        <v>83</v>
      </c>
      <c r="F28" s="10" t="s">
        <v>82</v>
      </c>
      <c r="G28" s="13">
        <v>0</v>
      </c>
      <c r="H28" s="13">
        <v>13500</v>
      </c>
      <c r="I28" s="13">
        <v>13500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1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94</v>
      </c>
      <c r="B29" s="10" t="s">
        <v>95</v>
      </c>
      <c r="C29" s="10" t="s">
        <v>96</v>
      </c>
      <c r="D29" s="10" t="s">
        <v>25</v>
      </c>
      <c r="E29" s="10" t="s">
        <v>98</v>
      </c>
      <c r="F29" s="10" t="s">
        <v>97</v>
      </c>
      <c r="G29" s="13">
        <v>0</v>
      </c>
      <c r="H29" s="13">
        <v>17000</v>
      </c>
      <c r="I29" s="13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40</v>
      </c>
      <c r="B30" s="10" t="s">
        <v>41</v>
      </c>
      <c r="C30" s="10" t="s">
        <v>96</v>
      </c>
      <c r="D30" s="10" t="s">
        <v>25</v>
      </c>
      <c r="E30" s="10" t="s">
        <v>43</v>
      </c>
      <c r="F30" s="10" t="s">
        <v>42</v>
      </c>
      <c r="G30" s="13">
        <v>0</v>
      </c>
      <c r="H30" s="13">
        <v>7130</v>
      </c>
      <c r="I30" s="13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80</v>
      </c>
      <c r="B31" s="10" t="s">
        <v>81</v>
      </c>
      <c r="C31" s="10" t="s">
        <v>99</v>
      </c>
      <c r="D31" s="10" t="s">
        <v>25</v>
      </c>
      <c r="E31" s="10" t="s">
        <v>83</v>
      </c>
      <c r="F31" s="10" t="s">
        <v>82</v>
      </c>
      <c r="G31" s="13">
        <v>0</v>
      </c>
      <c r="H31" s="13">
        <v>45000</v>
      </c>
      <c r="I31" s="13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56</v>
      </c>
      <c r="B32" s="10" t="s">
        <v>57</v>
      </c>
      <c r="C32" s="10" t="s">
        <v>100</v>
      </c>
      <c r="D32" s="10" t="s">
        <v>25</v>
      </c>
      <c r="E32" s="10" t="s">
        <v>59</v>
      </c>
      <c r="F32" s="10" t="s">
        <v>58</v>
      </c>
      <c r="G32" s="13">
        <v>0</v>
      </c>
      <c r="H32" s="13">
        <v>1886290</v>
      </c>
      <c r="I32" s="13">
        <v>1432100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0.75921517900216828</v>
      </c>
      <c r="P32" s="6">
        <f>IF(J32=0,0,L32/J32)</f>
        <v>0</v>
      </c>
      <c r="Q32" s="6">
        <f>IF(L32=0,0,L32/K32)</f>
        <v>0</v>
      </c>
    </row>
    <row r="33" spans="1:18" x14ac:dyDescent="0.25">
      <c r="A33" s="10" t="s">
        <v>40</v>
      </c>
      <c r="B33" s="10" t="s">
        <v>41</v>
      </c>
      <c r="C33" s="10" t="s">
        <v>100</v>
      </c>
      <c r="D33" s="10" t="s">
        <v>25</v>
      </c>
      <c r="E33" s="10" t="s">
        <v>43</v>
      </c>
      <c r="F33" s="10" t="s">
        <v>42</v>
      </c>
      <c r="G33" s="13">
        <v>0</v>
      </c>
      <c r="H33" s="13">
        <v>656900</v>
      </c>
      <c r="I33" s="13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8" x14ac:dyDescent="0.25">
      <c r="A34" s="10" t="s">
        <v>80</v>
      </c>
      <c r="B34" s="10" t="s">
        <v>81</v>
      </c>
      <c r="C34" s="10" t="s">
        <v>101</v>
      </c>
      <c r="D34" s="10" t="s">
        <v>25</v>
      </c>
      <c r="E34" s="10" t="s">
        <v>83</v>
      </c>
      <c r="F34" s="10" t="s">
        <v>82</v>
      </c>
      <c r="G34" s="13">
        <v>0</v>
      </c>
      <c r="H34" s="13">
        <v>19140</v>
      </c>
      <c r="I34" s="13">
        <v>19140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1</v>
      </c>
      <c r="P34" s="6">
        <f>IF(J34=0,0,L34/J34)</f>
        <v>0</v>
      </c>
      <c r="Q34" s="6">
        <f>IF(L34=0,0,L34/K34)</f>
        <v>0</v>
      </c>
    </row>
    <row r="35" spans="1:18" x14ac:dyDescent="0.25">
      <c r="A35" s="10" t="s">
        <v>56</v>
      </c>
      <c r="B35" s="10" t="s">
        <v>57</v>
      </c>
      <c r="C35" s="10" t="s">
        <v>102</v>
      </c>
      <c r="D35" s="10" t="s">
        <v>25</v>
      </c>
      <c r="E35" s="10" t="s">
        <v>59</v>
      </c>
      <c r="F35" s="10" t="s">
        <v>58</v>
      </c>
      <c r="G35" s="13">
        <v>35000</v>
      </c>
      <c r="H35" s="13">
        <v>35000</v>
      </c>
      <c r="I35" s="13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8" x14ac:dyDescent="0.25">
      <c r="A36" s="10" t="s">
        <v>64</v>
      </c>
      <c r="B36" s="10" t="s">
        <v>65</v>
      </c>
      <c r="C36" s="10" t="s">
        <v>103</v>
      </c>
      <c r="D36" s="10" t="s">
        <v>25</v>
      </c>
      <c r="E36" s="10" t="s">
        <v>67</v>
      </c>
      <c r="F36" s="10" t="s">
        <v>66</v>
      </c>
      <c r="G36" s="13">
        <v>0</v>
      </c>
      <c r="H36" s="13">
        <v>7400</v>
      </c>
      <c r="I36" s="13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8" x14ac:dyDescent="0.25">
      <c r="A37" s="10" t="s">
        <v>104</v>
      </c>
      <c r="B37" s="10" t="s">
        <v>105</v>
      </c>
      <c r="C37" s="10" t="s">
        <v>103</v>
      </c>
      <c r="D37" s="10" t="s">
        <v>25</v>
      </c>
      <c r="E37" s="10" t="s">
        <v>67</v>
      </c>
      <c r="F37" s="10" t="s">
        <v>66</v>
      </c>
      <c r="G37" s="13">
        <v>0</v>
      </c>
      <c r="H37" s="13">
        <v>7400</v>
      </c>
      <c r="I37" s="13">
        <v>7400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1</v>
      </c>
      <c r="P37" s="6">
        <f>IF(J37=0,0,L37/J37)</f>
        <v>0</v>
      </c>
      <c r="Q37" s="6">
        <f>IF(L37=0,0,L37/K37)</f>
        <v>0</v>
      </c>
    </row>
    <row r="38" spans="1:18" x14ac:dyDescent="0.25">
      <c r="A38" s="10" t="s">
        <v>106</v>
      </c>
      <c r="B38" s="10" t="s">
        <v>107</v>
      </c>
      <c r="C38" s="10" t="s">
        <v>108</v>
      </c>
      <c r="D38" s="10" t="s">
        <v>109</v>
      </c>
      <c r="E38" s="10" t="s">
        <v>63</v>
      </c>
      <c r="F38" s="10" t="s">
        <v>62</v>
      </c>
      <c r="G38" s="13">
        <v>0</v>
      </c>
      <c r="H38" s="13">
        <v>5550900</v>
      </c>
      <c r="I38" s="13">
        <v>3745397.44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0.67473696877983746</v>
      </c>
      <c r="P38" s="6">
        <f>IF(J38=0,0,L38/J38)</f>
        <v>0</v>
      </c>
      <c r="Q38" s="6">
        <f>IF(L38=0,0,L38/K38)</f>
        <v>0</v>
      </c>
    </row>
    <row r="39" spans="1:18" x14ac:dyDescent="0.25">
      <c r="A39" s="10" t="s">
        <v>47</v>
      </c>
      <c r="B39" s="10" t="s">
        <v>107</v>
      </c>
      <c r="C39" s="10" t="s">
        <v>110</v>
      </c>
      <c r="D39" s="10" t="s">
        <v>109</v>
      </c>
      <c r="E39" s="10" t="s">
        <v>63</v>
      </c>
      <c r="F39" s="10" t="s">
        <v>62</v>
      </c>
      <c r="G39" s="13">
        <v>0</v>
      </c>
      <c r="H39" s="13">
        <v>2529554.62</v>
      </c>
      <c r="I39" s="13">
        <v>1729554.62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0.68373879193009879</v>
      </c>
      <c r="P39" s="6">
        <f>IF(J39=0,0,L39/J39)</f>
        <v>0</v>
      </c>
      <c r="Q39" s="6">
        <f>IF(L39=0,0,L39/K39)</f>
        <v>0</v>
      </c>
    </row>
    <row r="40" spans="1:18" x14ac:dyDescent="0.25">
      <c r="A40" s="10" t="s">
        <v>47</v>
      </c>
      <c r="B40" s="10" t="s">
        <v>107</v>
      </c>
      <c r="C40" s="10" t="s">
        <v>111</v>
      </c>
      <c r="D40" s="10" t="s">
        <v>109</v>
      </c>
      <c r="E40" s="10" t="s">
        <v>63</v>
      </c>
      <c r="F40" s="10" t="s">
        <v>62</v>
      </c>
      <c r="G40" s="13">
        <v>0</v>
      </c>
      <c r="H40" s="13">
        <v>5212277.6399999997</v>
      </c>
      <c r="I40" s="13">
        <v>5212277.6399999997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1</v>
      </c>
      <c r="P40" s="6">
        <f>IF(J40=0,0,L40/J40)</f>
        <v>0</v>
      </c>
      <c r="Q40" s="6">
        <f>IF(L40=0,0,L40/K40)</f>
        <v>0</v>
      </c>
    </row>
    <row r="41" spans="1:18" x14ac:dyDescent="0.25">
      <c r="A41" s="10" t="s">
        <v>60</v>
      </c>
      <c r="B41" s="10" t="s">
        <v>61</v>
      </c>
      <c r="C41" s="10" t="s">
        <v>112</v>
      </c>
      <c r="D41" s="10" t="s">
        <v>109</v>
      </c>
      <c r="E41" s="10" t="s">
        <v>63</v>
      </c>
      <c r="F41" s="10" t="s">
        <v>62</v>
      </c>
      <c r="G41" s="13">
        <v>2000000</v>
      </c>
      <c r="H41" s="13">
        <v>2000000</v>
      </c>
      <c r="I41" s="13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8" x14ac:dyDescent="0.25">
      <c r="A42" s="10" t="s">
        <v>106</v>
      </c>
      <c r="B42" s="10" t="s">
        <v>107</v>
      </c>
      <c r="C42" s="10" t="s">
        <v>112</v>
      </c>
      <c r="D42" s="10" t="s">
        <v>109</v>
      </c>
      <c r="E42" s="10" t="s">
        <v>63</v>
      </c>
      <c r="F42" s="10" t="s">
        <v>62</v>
      </c>
      <c r="G42" s="13">
        <v>0</v>
      </c>
      <c r="H42" s="13">
        <v>3838597.06</v>
      </c>
      <c r="I42" s="13">
        <v>3838597.06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1</v>
      </c>
      <c r="P42" s="6">
        <f>IF(J42=0,0,L42/J42)</f>
        <v>0</v>
      </c>
      <c r="Q42" s="6">
        <f>IF(L42=0,0,L42/K42)</f>
        <v>0</v>
      </c>
    </row>
    <row r="43" spans="1:18" x14ac:dyDescent="0.25">
      <c r="G43" s="14">
        <f>SUM(G4:G42)</f>
        <v>2351000</v>
      </c>
      <c r="H43" s="14">
        <f>SUM(H4:H42)</f>
        <v>22538923.32</v>
      </c>
      <c r="I43" s="14">
        <f>SUM(I4:I42)</f>
        <v>16486488.76</v>
      </c>
      <c r="P43" s="12">
        <f t="shared" ref="P43" si="0">IF(J43=0,0,L43/J43)</f>
        <v>0</v>
      </c>
      <c r="Q43" s="12">
        <f t="shared" ref="Q43" si="1">IF(L43=0,0,L43/K43)</f>
        <v>0</v>
      </c>
      <c r="R43" s="11"/>
    </row>
    <row r="44" spans="1:18" x14ac:dyDescent="0.25">
      <c r="A44" t="s">
        <v>21</v>
      </c>
      <c r="P44" s="11"/>
      <c r="Q44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2026-07-20T20:17:00Z</dcterms:modified>
</cp:coreProperties>
</file>