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PUBLICACION 2DO TRIM 2026\5) DISCIPLINA FINANCIERA\"/>
    </mc:Choice>
  </mc:AlternateContent>
  <xr:revisionPtr revIDLastSave="0" documentId="13_ncr:1_{44373026-669C-4D01-BCC7-04CBC165CCED}" xr6:coauthVersionLast="47" xr6:coauthVersionMax="47" xr10:uidLastSave="{00000000-0000-0000-0000-000000000000}"/>
  <bookViews>
    <workbookView xWindow="-120" yWindow="-120" windowWidth="20730" windowHeight="11310" firstSheet="8" activeTab="12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26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26" l="1"/>
  <c r="G52" i="26" s="1"/>
  <c r="D51" i="26"/>
  <c r="G51" i="26" s="1"/>
  <c r="D50" i="26"/>
  <c r="G50" i="26" s="1"/>
  <c r="D49" i="26"/>
  <c r="G49" i="26" s="1"/>
  <c r="G48" i="26" s="1"/>
  <c r="F48" i="26"/>
  <c r="E48" i="26"/>
  <c r="C48" i="26"/>
  <c r="B48" i="26"/>
  <c r="D47" i="26"/>
  <c r="G47" i="26" s="1"/>
  <c r="D46" i="26"/>
  <c r="G46" i="26" s="1"/>
  <c r="D45" i="26"/>
  <c r="G45" i="26" s="1"/>
  <c r="D44" i="26"/>
  <c r="G44" i="26" s="1"/>
  <c r="D43" i="26"/>
  <c r="G43" i="26" s="1"/>
  <c r="D42" i="26"/>
  <c r="G42" i="26" s="1"/>
  <c r="D41" i="26"/>
  <c r="G41" i="26" s="1"/>
  <c r="D40" i="26"/>
  <c r="D38" i="26" s="1"/>
  <c r="D39" i="26"/>
  <c r="G39" i="26" s="1"/>
  <c r="F38" i="26"/>
  <c r="E38" i="26"/>
  <c r="C38" i="26"/>
  <c r="B38" i="26"/>
  <c r="D37" i="26"/>
  <c r="G37" i="26" s="1"/>
  <c r="D36" i="26"/>
  <c r="G36" i="26" s="1"/>
  <c r="D35" i="26"/>
  <c r="G35" i="26" s="1"/>
  <c r="D34" i="26"/>
  <c r="G34" i="26" s="1"/>
  <c r="D33" i="26"/>
  <c r="G33" i="26" s="1"/>
  <c r="D32" i="26"/>
  <c r="G32" i="26" s="1"/>
  <c r="D31" i="26"/>
  <c r="G31" i="26" s="1"/>
  <c r="D30" i="26"/>
  <c r="G30" i="26" s="1"/>
  <c r="D29" i="26"/>
  <c r="G29" i="26" s="1"/>
  <c r="F28" i="26"/>
  <c r="E28" i="26"/>
  <c r="C28" i="26"/>
  <c r="B28" i="26"/>
  <c r="D27" i="26"/>
  <c r="G27" i="26" s="1"/>
  <c r="D26" i="26"/>
  <c r="G26" i="26" s="1"/>
  <c r="D25" i="26"/>
  <c r="G25" i="26" s="1"/>
  <c r="D24" i="26"/>
  <c r="G24" i="26" s="1"/>
  <c r="D23" i="26"/>
  <c r="G23" i="26" s="1"/>
  <c r="D22" i="26"/>
  <c r="G22" i="26" s="1"/>
  <c r="D21" i="26"/>
  <c r="G21" i="26" s="1"/>
  <c r="D20" i="26"/>
  <c r="D18" i="26" s="1"/>
  <c r="D19" i="26"/>
  <c r="G19" i="26" s="1"/>
  <c r="F18" i="26"/>
  <c r="E18" i="26"/>
  <c r="C18" i="26"/>
  <c r="B18" i="26"/>
  <c r="D17" i="26"/>
  <c r="G17" i="26" s="1"/>
  <c r="D16" i="26"/>
  <c r="G16" i="26" s="1"/>
  <c r="D15" i="26"/>
  <c r="G15" i="26" s="1"/>
  <c r="D14" i="26"/>
  <c r="G14" i="26" s="1"/>
  <c r="D13" i="26"/>
  <c r="G13" i="26" s="1"/>
  <c r="D12" i="26"/>
  <c r="D10" i="26" s="1"/>
  <c r="D11" i="26"/>
  <c r="G11" i="26" s="1"/>
  <c r="F10" i="26"/>
  <c r="F9" i="26" s="1"/>
  <c r="F159" i="26" s="1"/>
  <c r="E10" i="26"/>
  <c r="C10" i="26"/>
  <c r="C9" i="26" s="1"/>
  <c r="C159" i="26" s="1"/>
  <c r="B10" i="26"/>
  <c r="B9" i="26" s="1"/>
  <c r="B159" i="26" s="1"/>
  <c r="E9" i="26"/>
  <c r="E159" i="26" s="1"/>
  <c r="G28" i="26" l="1"/>
  <c r="G12" i="26"/>
  <c r="G10" i="26" s="1"/>
  <c r="G20" i="26"/>
  <c r="G18" i="26" s="1"/>
  <c r="D28" i="26"/>
  <c r="D9" i="26" s="1"/>
  <c r="D159" i="26" s="1"/>
  <c r="D48" i="26"/>
  <c r="G40" i="26"/>
  <c r="G38" i="26" s="1"/>
  <c r="G9" i="26" l="1"/>
  <c r="G159" i="26" s="1"/>
  <c r="D10" i="10" l="1"/>
  <c r="G10" i="10" s="1"/>
  <c r="G9" i="10" s="1"/>
  <c r="F9" i="10"/>
  <c r="E9" i="10"/>
  <c r="D9" i="10"/>
  <c r="C9" i="10"/>
  <c r="B9" i="10"/>
  <c r="D25" i="9"/>
  <c r="G25" i="9" s="1"/>
  <c r="D24" i="9"/>
  <c r="G24" i="9" s="1"/>
  <c r="D23" i="9"/>
  <c r="G23" i="9" s="1"/>
  <c r="D22" i="9"/>
  <c r="G22" i="9" s="1"/>
  <c r="D21" i="9"/>
  <c r="G21" i="9" s="1"/>
  <c r="D20" i="9"/>
  <c r="G20" i="9" s="1"/>
  <c r="G19" i="9" s="1"/>
  <c r="F19" i="9"/>
  <c r="E19" i="9"/>
  <c r="D19" i="9"/>
  <c r="C19" i="9"/>
  <c r="B19" i="9"/>
  <c r="D18" i="9"/>
  <c r="G18" i="9" s="1"/>
  <c r="G17" i="9"/>
  <c r="D17" i="9"/>
  <c r="D16" i="9"/>
  <c r="G16" i="9" s="1"/>
  <c r="G15" i="9"/>
  <c r="D15" i="9"/>
  <c r="D14" i="9"/>
  <c r="G14" i="9" s="1"/>
  <c r="G13" i="9"/>
  <c r="D13" i="9"/>
  <c r="D12" i="9"/>
  <c r="D10" i="9" s="1"/>
  <c r="D9" i="9" s="1"/>
  <c r="G11" i="9"/>
  <c r="D11" i="9"/>
  <c r="F10" i="9"/>
  <c r="F9" i="9" s="1"/>
  <c r="E10" i="9"/>
  <c r="C10" i="9"/>
  <c r="C9" i="9" s="1"/>
  <c r="B10" i="9"/>
  <c r="B9" i="9" s="1"/>
  <c r="E9" i="9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G9" i="8" s="1"/>
  <c r="F9" i="8"/>
  <c r="E9" i="8"/>
  <c r="D9" i="8"/>
  <c r="C9" i="8"/>
  <c r="B9" i="8"/>
  <c r="G12" i="9" l="1"/>
  <c r="G10" i="9" s="1"/>
  <c r="G9" i="9" s="1"/>
  <c r="G34" i="6" l="1"/>
  <c r="D34" i="6"/>
  <c r="G15" i="6"/>
  <c r="D15" i="6"/>
  <c r="D49" i="5" l="1"/>
  <c r="C49" i="5"/>
  <c r="B49" i="5"/>
  <c r="D13" i="5"/>
  <c r="C13" i="5"/>
  <c r="B13" i="5"/>
  <c r="D11" i="5"/>
  <c r="C11" i="5"/>
  <c r="C8" i="5" s="1"/>
  <c r="B11" i="5"/>
  <c r="B8" i="5" s="1"/>
  <c r="D8" i="5"/>
  <c r="F75" i="2" l="1"/>
  <c r="E75" i="2"/>
  <c r="F68" i="2"/>
  <c r="E68" i="2"/>
  <c r="E79" i="2" s="1"/>
  <c r="F63" i="2"/>
  <c r="F79" i="2" s="1"/>
  <c r="E63" i="2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E47" i="2" s="1"/>
  <c r="E59" i="2" s="1"/>
  <c r="E81" i="2" s="1"/>
  <c r="F9" i="2"/>
  <c r="F47" i="2" s="1"/>
  <c r="F59" i="2" s="1"/>
  <c r="F81" i="2" s="1"/>
  <c r="E9" i="2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C47" i="2" s="1"/>
  <c r="C62" i="2" s="1"/>
  <c r="B9" i="2"/>
  <c r="B47" i="2" s="1"/>
  <c r="B62" i="2" s="1"/>
  <c r="G33" i="10" l="1"/>
  <c r="F33" i="10"/>
  <c r="E33" i="10"/>
  <c r="D33" i="10"/>
  <c r="C33" i="10"/>
  <c r="B33" i="10"/>
  <c r="G77" i="9"/>
  <c r="F77" i="9"/>
  <c r="E77" i="9"/>
  <c r="D77" i="9"/>
  <c r="C77" i="9"/>
  <c r="B77" i="9"/>
  <c r="D26" i="9"/>
  <c r="G26" i="9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F19" i="8"/>
  <c r="E19" i="8"/>
  <c r="E29" i="8" s="1"/>
  <c r="D19" i="8"/>
  <c r="C19" i="8"/>
  <c r="B19" i="8"/>
  <c r="F29" i="8"/>
  <c r="C29" i="8"/>
  <c r="B29" i="8"/>
  <c r="D29" i="8" l="1"/>
  <c r="G29" i="8" s="1"/>
  <c r="G19" i="8"/>
  <c r="G39" i="6" l="1"/>
  <c r="D39" i="6"/>
  <c r="D37" i="6" s="1"/>
  <c r="G38" i="6"/>
  <c r="D38" i="6"/>
  <c r="F37" i="6"/>
  <c r="G37" i="6" s="1"/>
  <c r="E37" i="6"/>
  <c r="C37" i="6"/>
  <c r="B37" i="6"/>
  <c r="G36" i="6"/>
  <c r="D36" i="6"/>
  <c r="F35" i="6"/>
  <c r="G35" i="6" s="1"/>
  <c r="E35" i="6"/>
  <c r="C35" i="6"/>
  <c r="B35" i="6"/>
  <c r="D35" i="6" s="1"/>
  <c r="G33" i="6"/>
  <c r="D33" i="6"/>
  <c r="G32" i="6"/>
  <c r="D32" i="6"/>
  <c r="G31" i="6"/>
  <c r="D31" i="6"/>
  <c r="G30" i="6"/>
  <c r="D30" i="6"/>
  <c r="G29" i="6"/>
  <c r="D29" i="6"/>
  <c r="F28" i="6"/>
  <c r="G28" i="6" s="1"/>
  <c r="E28" i="6"/>
  <c r="D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F16" i="6"/>
  <c r="G16" i="6" s="1"/>
  <c r="E16" i="6"/>
  <c r="E41" i="6" s="1"/>
  <c r="E70" i="6" s="1"/>
  <c r="D16" i="6"/>
  <c r="C16" i="6"/>
  <c r="C41" i="6" s="1"/>
  <c r="C70" i="6" s="1"/>
  <c r="B16" i="6"/>
  <c r="B41" i="6" s="1"/>
  <c r="B70" i="6" s="1"/>
  <c r="G14" i="6"/>
  <c r="D14" i="6"/>
  <c r="G13" i="6"/>
  <c r="D13" i="6"/>
  <c r="G12" i="6"/>
  <c r="D12" i="6"/>
  <c r="G11" i="6"/>
  <c r="D11" i="6"/>
  <c r="G10" i="6"/>
  <c r="D10" i="6"/>
  <c r="G9" i="6"/>
  <c r="G41" i="6" s="1"/>
  <c r="G70" i="6" s="1"/>
  <c r="D9" i="6"/>
  <c r="D41" i="6" s="1"/>
  <c r="D70" i="6" s="1"/>
  <c r="F41" i="6" l="1"/>
  <c r="F70" i="6" s="1"/>
  <c r="D57" i="5" l="1"/>
  <c r="D59" i="5" s="1"/>
  <c r="C57" i="5"/>
  <c r="C59" i="5" s="1"/>
  <c r="B57" i="5"/>
  <c r="B59" i="5" s="1"/>
  <c r="D21" i="5"/>
  <c r="D23" i="5" s="1"/>
  <c r="D25" i="5" s="1"/>
  <c r="D33" i="5" s="1"/>
  <c r="C21" i="5"/>
  <c r="C23" i="5" s="1"/>
  <c r="C25" i="5" s="1"/>
  <c r="C33" i="5" s="1"/>
  <c r="B21" i="5"/>
  <c r="B23" i="5" s="1"/>
  <c r="B25" i="5" s="1"/>
  <c r="B33" i="5" s="1"/>
  <c r="C20" i="3" l="1"/>
  <c r="D20" i="3"/>
  <c r="E20" i="3"/>
  <c r="F20" i="3"/>
  <c r="G20" i="3"/>
  <c r="H20" i="3"/>
  <c r="B20" i="3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4" i="5"/>
  <c r="A2" i="10" l="1"/>
  <c r="A2" i="9"/>
  <c r="A2" i="8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<sst xmlns="http://schemas.openxmlformats.org/spreadsheetml/2006/main" count="835" uniqueCount="566">
  <si>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</si>
  <si>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</si>
  <si>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</si>
  <si>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</si>
  <si>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</si>
  <si>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</si>
  <si>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</si>
  <si>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</si>
  <si>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</si>
  <si>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</si>
  <si>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</si>
  <si>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</si>
  <si>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</si>
  <si>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</si>
  <si>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</si>
  <si>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</si>
  <si>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</si>
  <si>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</si>
  <si>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</si>
  <si>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</si>
  <si>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</si>
  <si>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</si>
  <si>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</si>
  <si>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</si>
  <si>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</si>
  <si>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</si>
  <si>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</si>
  <si>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</si>
  <si>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</si>
  <si>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</si>
  <si>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</si>
  <si>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</si>
  <si>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</si>
  <si>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</si>
  <si>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</si>
  <si>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</si>
  <si>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</si>
  <si>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</si>
  <si>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</si>
  <si>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</si>
  <si>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</si>
  <si>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</si>
  <si>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</si>
  <si>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</si>
  <si>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</si>
  <si>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</si>
  <si>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</si>
  <si>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</si>
  <si>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</si>
  <si>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</si>
  <si>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</si>
  <si>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</si>
  <si>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</si>
  <si>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</si>
  <si>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</si>
  <si>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</si>
  <si>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</si>
  <si>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</si>
  <si>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</si>
  <si>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</si>
  <si>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</si>
  <si>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</si>
  <si>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</si>
  <si>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</si>
  <si>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</si>
  <si>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</si>
  <si>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</si>
  <si>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</si>
  <si>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</si>
  <si>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</si>
  <si>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</si>
  <si>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</si>
  <si>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</si>
  <si>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</si>
  <si>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</si>
  <si>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</si>
  <si>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</si>
  <si>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</si>
  <si>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</si>
  <si>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</si>
  <si>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</si>
  <si>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</si>
  <si>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</si>
  <si>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</si>
  <si>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</si>
  <si>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</si>
  <si>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</si>
  <si>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</si>
  <si>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</si>
  <si>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</si>
  <si>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</si>
  <si>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</si>
  <si>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</si>
  <si>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</si>
  <si>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</si>
  <si>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</si>
  <si>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</si>
  <si>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</si>
  <si>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</si>
  <si>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</si>
  <si>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</si>
  <si>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</si>
  <si>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</si>
  <si>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</si>
  <si>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</si>
  <si>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</si>
  <si>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</si>
  <si>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</si>
  <si>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</si>
  <si>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</si>
  <si>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</si>
  <si>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</si>
  <si>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</si>
  <si>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</si>
  <si>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</si>
  <si>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</si>
  <si>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</si>
  <si>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</si>
  <si>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</si>
  <si>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</si>
  <si>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</si>
  <si>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</si>
  <si>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</si>
  <si>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</si>
  <si>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</si>
  <si>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</si>
  <si>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</si>
  <si>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</si>
  <si>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</si>
  <si>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</si>
  <si>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</si>
  <si>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</si>
  <si>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</si>
  <si>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</si>
  <si>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</si>
  <si>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</si>
  <si>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</si>
  <si>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</si>
  <si>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</si>
  <si>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</si>
  <si>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</si>
  <si>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</si>
  <si>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</si>
  <si>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</si>
  <si>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</si>
  <si>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</si>
  <si>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</si>
  <si>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</si>
  <si>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</si>
  <si>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</si>
  <si>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</si>
  <si>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</si>
  <si>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</si>
  <si>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</si>
  <si>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</si>
  <si>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</si>
  <si>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</si>
  <si>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</si>
  <si>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</si>
  <si>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</si>
  <si>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</si>
  <si>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</si>
  <si>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</si>
  <si>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</si>
  <si>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</si>
  <si>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</si>
  <si>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</si>
  <si>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</si>
  <si>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</si>
  <si>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</si>
  <si>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</si>
  <si>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</si>
  <si>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</si>
  <si>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</si>
  <si>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</si>
  <si>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</si>
  <si>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</si>
  <si>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</si>
  <si>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</si>
  <si>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</si>
  <si>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</si>
  <si>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</si>
  <si>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</si>
  <si>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</si>
  <si>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</si>
  <si>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</si>
  <si>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</si>
  <si>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</si>
  <si>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</si>
  <si>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</si>
  <si>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</si>
  <si>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</si>
  <si>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</si>
  <si>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</si>
  <si>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</si>
  <si>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</si>
  <si>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</si>
  <si>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</si>
  <si>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</si>
  <si>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</si>
  <si>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</si>
  <si>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</si>
  <si>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</si>
  <si>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</si>
  <si>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</si>
  <si>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</si>
  <si>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</si>
  <si>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</si>
  <si>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</si>
  <si>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</si>
  <si>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</si>
  <si>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</si>
  <si>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</si>
  <si>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</si>
  <si>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</si>
  <si>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</si>
  <si>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</si>
  <si>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</si>
  <si>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</si>
  <si>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</si>
  <si>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</si>
  <si>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</si>
  <si>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</si>
  <si>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</si>
  <si>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</si>
  <si>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</si>
  <si>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</si>
  <si>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</si>
  <si>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</si>
  <si>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</si>
  <si>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</si>
  <si>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</si>
  <si>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</si>
  <si>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</si>
  <si>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</si>
  <si>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</si>
  <si>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</si>
  <si>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</si>
  <si>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</si>
  <si>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</si>
  <si>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</si>
  <si>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</si>
  <si>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</si>
  <si>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</si>
  <si>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</si>
  <si>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</si>
  <si>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</si>
  <si>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</si>
  <si>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</si>
  <si>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</si>
  <si>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</si>
  <si>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</si>
  <si>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</si>
  <si>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</si>
  <si>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</si>
  <si>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</si>
  <si>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</si>
  <si>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</si>
  <si>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</si>
  <si>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</si>
  <si>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</si>
  <si>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</si>
  <si>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</si>
  <si>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</si>
  <si>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</si>
  <si>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</si>
  <si>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</si>
  <si>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</si>
  <si>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</si>
  <si>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</si>
  <si>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</si>
  <si>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</si>
  <si>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</si>
  <si>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</si>
  <si>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</si>
  <si>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</si>
  <si>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</si>
  <si>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</si>
  <si>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</si>
  <si>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</si>
  <si>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</si>
  <si>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</si>
  <si>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</si>
  <si>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</si>
  <si>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</si>
  <si>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</si>
  <si>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</si>
  <si>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</si>
  <si>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</si>
  <si>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</si>
  <si>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</si>
  <si>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</si>
  <si>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</si>
  <si>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</si>
  <si>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</si>
  <si>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</si>
  <si>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</si>
  <si>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</si>
  <si>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</si>
  <si>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</si>
  <si>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</si>
  <si>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</si>
  <si>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</si>
  <si>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</si>
  <si>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</si>
  <si>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</si>
  <si>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</si>
  <si>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</si>
  <si>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</si>
  <si>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</si>
  <si>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</si>
  <si>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</si>
  <si>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</si>
  <si>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</si>
  <si>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</si>
  <si>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</si>
  <si>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</si>
  <si>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</si>
  <si>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</si>
  <si>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</si>
  <si>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</si>
  <si>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</si>
  <si>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</si>
  <si>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</si>
  <si>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</si>
  <si>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</si>
  <si>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</si>
  <si>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</si>
  <si>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</si>
  <si>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</si>
  <si>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</si>
  <si>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</si>
  <si>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</si>
  <si>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</si>
  <si>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</si>
  <si>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</si>
  <si>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</si>
  <si>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</si>
  <si>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</si>
  <si>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</si>
  <si>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</si>
  <si>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</si>
  <si>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</si>
  <si>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</si>
  <si>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</si>
  <si>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</si>
  <si>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</si>
  <si>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</si>
  <si>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</si>
  <si>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</si>
  <si>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</si>
  <si>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</si>
  <si>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</si>
  <si>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</si>
  <si>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</si>
  <si>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</si>
  <si>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</si>
  <si>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</si>
  <si>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</si>
  <si>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</si>
  <si>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</si>
  <si>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</si>
  <si>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</si>
  <si>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</si>
  <si>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</si>
  <si>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</si>
  <si>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</si>
  <si>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</si>
  <si>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</si>
  <si>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</si>
  <si>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</si>
  <si>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</si>
  <si>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</si>
  <si>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</si>
  <si>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</si>
  <si>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</si>
  <si>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</si>
  <si>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</si>
  <si>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</si>
  <si>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</si>
  <si>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</si>
  <si>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</si>
  <si>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</si>
  <si>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</si>
  <si>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</si>
  <si>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</si>
  <si>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</si>
  <si>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</si>
  <si>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</si>
  <si>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</si>
  <si>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</si>
  <si>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</si>
  <si>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</si>
  <si>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</si>
  <si>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</si>
  <si>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</si>
  <si>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</si>
  <si>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</si>
  <si>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</si>
  <si>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</si>
  <si>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</si>
  <si>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</si>
  <si>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</si>
  <si>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</si>
  <si>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</si>
  <si>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</si>
  <si>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</si>
  <si>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</si>
  <si>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</si>
  <si>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</si>
  <si>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</si>
  <si>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</si>
  <si>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</si>
  <si>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</si>
  <si>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</si>
  <si>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</si>
  <si>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</si>
  <si>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</si>
  <si>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</si>
  <si>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</si>
  <si>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</si>
  <si>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</si>
  <si>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</si>
  <si>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</si>
  <si>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</si>
  <si>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</si>
  <si>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</si>
  <si>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</si>
  <si>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</si>
  <si>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</si>
  <si>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</si>
  <si>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</si>
  <si>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</si>
  <si>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</si>
  <si>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</si>
  <si>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</si>
  <si>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</si>
  <si>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</si>
  <si>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</si>
  <si>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</si>
  <si>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</si>
  <si>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</si>
  <si>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</si>
  <si>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</si>
  <si>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</si>
  <si>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</si>
  <si>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</si>
  <si>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</si>
  <si>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</si>
  <si>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</si>
  <si>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</si>
  <si>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</si>
  <si>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</si>
  <si>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</si>
  <si>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</si>
  <si>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</si>
  <si>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</si>
  <si>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</si>
  <si>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</si>
  <si>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</si>
  <si>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</si>
  <si>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</si>
  <si>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</si>
  <si>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</si>
  <si>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</si>
  <si>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</si>
  <si>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</si>
  <si>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</si>
  <si>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</si>
  <si>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</si>
  <si>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</si>
  <si>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</si>
  <si>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</si>
  <si>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</si>
  <si>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</si>
  <si>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</si>
  <si>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</si>
  <si>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</si>
  <si>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</si>
  <si>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</si>
  <si>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</si>
  <si>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</si>
  <si>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</si>
  <si>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</si>
  <si>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</si>
  <si>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</si>
  <si>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</si>
  <si>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</si>
  <si>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</si>
  <si>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</si>
  <si>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</si>
  <si>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</si>
  <si>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</si>
  <si>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</si>
  <si>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</si>
  <si>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</si>
  <si>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</si>
  <si>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</si>
  <si>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</si>
  <si>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</si>
  <si>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</si>
  <si>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</si>
  <si>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</si>
  <si>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</si>
  <si>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</si>
  <si>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</si>
  <si>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</si>
  <si>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</si>
  <si>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</si>
  <si>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</si>
  <si>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</si>
  <si>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</si>
  <si>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</si>
  <si>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</si>
  <si>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</si>
  <si>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</si>
  <si>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</si>
  <si>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</si>
  <si>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</si>
  <si>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</si>
  <si>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</si>
  <si>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</si>
  <si>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</si>
  <si>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</si>
  <si>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</si>
  <si>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</si>
  <si>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</si>
  <si>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</si>
  <si>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</si>
  <si>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</si>
  <si>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</si>
  <si>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</si>
  <si>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</si>
  <si>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</si>
  <si>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</si>
  <si>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</si>
  <si>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</si>
  <si>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</si>
  <si>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</si>
  <si>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</si>
  <si>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</si>
  <si>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</si>
  <si>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</si>
  <si>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</si>
  <si>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</si>
  <si>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</si>
  <si>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</si>
  <si>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</si>
  <si>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SISTEMA PARA EL DESARROLLO INTEGRAL DE LA FAMILA DEL MUNICIPIO DE SANTA CATARINA, GTO.</t>
  </si>
  <si>
    <t>31120M34D010100 DESPACHO DE LA DIRECCION GENERAL</t>
  </si>
  <si>
    <t>31120M34D010300 AREA ADULTO MAYOR</t>
  </si>
  <si>
    <t>31120M34D010400 AREA DIF-SEG</t>
  </si>
  <si>
    <t>31120M34D010500 AREA ALIMENTARIA</t>
  </si>
  <si>
    <t>31120M34D010600 AREA REHABILITACION</t>
  </si>
  <si>
    <t>31120M34D010700 AREA DANNA</t>
  </si>
  <si>
    <t>31120M34D010800 COORDINACION MUJER</t>
  </si>
  <si>
    <t>31120M34D010900 AREA RED MOVIL</t>
  </si>
  <si>
    <t>Al 31 de diciembre de 2025 y al 30 de junio de 2026</t>
  </si>
  <si>
    <t>Del 1 de enero al 30 de junio de 2026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</si>
  <si>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</si>
  <si>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</si>
  <si>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</si>
  <si>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Estado Analítico de Ingresos Detallado - LDF</t>
  </si>
  <si>
    <t>SISTEMA PARA EL DESARROLLO INTEGRAL DE LA FAMILIA DEL MUNICIPIO DE SANTA CATARINA,GTO.</t>
  </si>
  <si>
    <t>Del 01 de enero al 30 de junio 2026</t>
  </si>
  <si>
    <t>Del 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</si>
</sst>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#,##0_ ;\-#,##0\ "/>
    <numFmt numFmtId="166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0" fillId="0" borderId="14" xfId="4" applyNumberFormat="1" applyFont="1" applyFill="1" applyBorder="1" applyAlignment="1" applyProtection="1">
      <alignment horizontal="right" vertical="center"/>
      <protection locked="0"/>
    </xf>
    <xf numFmtId="3" fontId="1" fillId="0" borderId="14" xfId="4" applyNumberFormat="1" applyFont="1" applyFill="1" applyBorder="1" applyAlignment="1" applyProtection="1">
      <alignment horizontal="right" vertical="center"/>
      <protection locked="0"/>
    </xf>
    <xf numFmtId="3" fontId="0" fillId="0" borderId="14" xfId="4" applyNumberFormat="1" applyFont="1" applyFill="1" applyBorder="1" applyAlignment="1">
      <alignment horizontal="right" vertical="center"/>
    </xf>
    <xf numFmtId="3" fontId="2" fillId="0" borderId="14" xfId="4" applyNumberFormat="1" applyFont="1" applyFill="1" applyBorder="1" applyAlignment="1" applyProtection="1">
      <alignment horizontal="right" vertical="center"/>
      <protection locked="0"/>
    </xf>
    <xf numFmtId="165" fontId="2" fillId="0" borderId="14" xfId="4" applyNumberFormat="1" applyFont="1" applyFill="1" applyBorder="1" applyAlignment="1" applyProtection="1">
      <alignment horizontal="right" vertical="center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1" fillId="0" borderId="14" xfId="4" applyNumberFormat="1" applyFont="1" applyFill="1" applyBorder="1" applyProtection="1">
      <protection locked="0"/>
    </xf>
    <xf numFmtId="3" fontId="0" fillId="0" borderId="14" xfId="4" applyNumberFormat="1" applyFont="1" applyFill="1" applyBorder="1" applyProtection="1">
      <protection locked="0"/>
    </xf>
    <xf numFmtId="3" fontId="2" fillId="0" borderId="14" xfId="4" applyNumberFormat="1" applyFont="1" applyFill="1" applyBorder="1" applyProtection="1">
      <protection locked="0"/>
    </xf>
    <xf numFmtId="3" fontId="0" fillId="0" borderId="14" xfId="4" applyNumberFormat="1" applyFont="1" applyFill="1" applyBorder="1"/>
    <xf numFmtId="3" fontId="2" fillId="0" borderId="14" xfId="4" applyNumberFormat="1" applyFont="1" applyFill="1" applyBorder="1"/>
    <xf numFmtId="3" fontId="2" fillId="0" borderId="14" xfId="4" applyNumberFormat="1" applyFont="1" applyFill="1" applyBorder="1" applyAlignment="1" applyProtection="1">
      <alignment vertical="center"/>
      <protection locked="0"/>
    </xf>
    <xf numFmtId="3" fontId="1" fillId="0" borderId="13" xfId="4" applyNumberFormat="1" applyFont="1" applyFill="1" applyBorder="1" applyAlignment="1" applyProtection="1">
      <alignment vertical="center"/>
      <protection locked="0"/>
    </xf>
    <xf numFmtId="3" fontId="1" fillId="0" borderId="14" xfId="4" applyNumberFormat="1" applyFont="1" applyFill="1" applyBorder="1" applyAlignment="1" applyProtection="1">
      <alignment vertical="center"/>
      <protection locked="0"/>
    </xf>
    <xf numFmtId="3" fontId="0" fillId="0" borderId="14" xfId="4" applyNumberFormat="1" applyFont="1" applyFill="1" applyBorder="1" applyAlignment="1">
      <alignment vertical="center"/>
    </xf>
    <xf numFmtId="3" fontId="7" fillId="2" borderId="16" xfId="4" applyNumberFormat="1" applyFont="1" applyFill="1" applyBorder="1" applyAlignment="1">
      <alignment vertical="center"/>
    </xf>
    <xf numFmtId="3" fontId="2" fillId="0" borderId="14" xfId="4" applyNumberFormat="1" applyFont="1" applyFill="1" applyBorder="1" applyAlignment="1">
      <alignment vertical="center"/>
    </xf>
    <xf numFmtId="4" fontId="1" fillId="0" borderId="14" xfId="4" applyNumberFormat="1" applyFont="1" applyFill="1" applyBorder="1" applyAlignment="1" applyProtection="1">
      <alignment vertical="center"/>
      <protection locked="0"/>
    </xf>
    <xf numFmtId="4" fontId="0" fillId="0" borderId="14" xfId="4" applyNumberFormat="1" applyFont="1" applyFill="1" applyBorder="1" applyAlignment="1" applyProtection="1">
      <alignment vertical="center"/>
      <protection locked="0"/>
    </xf>
    <xf numFmtId="4" fontId="2" fillId="0" borderId="14" xfId="4" applyNumberFormat="1" applyFont="1" applyFill="1" applyBorder="1" applyAlignment="1" applyProtection="1">
      <alignment vertical="center"/>
      <protection locked="0"/>
    </xf>
    <xf numFmtId="165" fontId="2" fillId="3" borderId="14" xfId="4" applyNumberFormat="1" applyFont="1" applyFill="1" applyBorder="1" applyAlignment="1" applyProtection="1">
      <alignment vertical="center"/>
      <protection locked="0"/>
    </xf>
    <xf numFmtId="166" fontId="2" fillId="3" borderId="14" xfId="4" applyNumberFormat="1" applyFont="1" applyFill="1" applyBorder="1" applyAlignment="1" applyProtection="1">
      <alignment vertical="center"/>
      <protection locked="0"/>
    </xf>
    <xf numFmtId="166" fontId="0" fillId="3" borderId="14" xfId="4" applyNumberFormat="1" applyFont="1" applyFill="1" applyBorder="1" applyAlignment="1" applyProtection="1">
      <alignment vertical="center"/>
      <protection locked="0"/>
    </xf>
    <xf numFmtId="166" fontId="1" fillId="3" borderId="14" xfId="4" applyNumberFormat="1" applyFont="1" applyFill="1" applyBorder="1" applyAlignment="1" applyProtection="1">
      <alignment vertical="center"/>
      <protection locked="0"/>
    </xf>
    <xf numFmtId="166" fontId="2" fillId="0" borderId="13" xfId="4" applyNumberFormat="1" applyFont="1" applyFill="1" applyBorder="1" applyAlignment="1" applyProtection="1">
      <alignment vertical="center"/>
      <protection locked="0"/>
    </xf>
    <xf numFmtId="166" fontId="1" fillId="0" borderId="14" xfId="4" applyNumberFormat="1" applyFont="1" applyFill="1" applyBorder="1" applyAlignment="1" applyProtection="1">
      <alignment vertical="center"/>
      <protection locked="0"/>
    </xf>
    <xf numFmtId="166" fontId="0" fillId="0" borderId="14" xfId="4" applyNumberFormat="1" applyFont="1" applyFill="1" applyBorder="1" applyAlignment="1" applyProtection="1">
      <alignment vertical="center"/>
      <protection locked="0"/>
    </xf>
    <xf numFmtId="166" fontId="0" fillId="0" borderId="14" xfId="4" applyNumberFormat="1" applyFont="1" applyFill="1" applyBorder="1" applyAlignment="1">
      <alignment vertical="center"/>
    </xf>
    <xf numFmtId="166" fontId="2" fillId="0" borderId="14" xfId="4" applyNumberFormat="1" applyFont="1" applyFill="1" applyBorder="1" applyAlignment="1" applyProtection="1">
      <alignment vertical="center"/>
      <protection locked="0"/>
    </xf>
    <xf numFmtId="166" fontId="2" fillId="0" borderId="6" xfId="4" applyNumberFormat="1" applyFont="1" applyFill="1" applyBorder="1" applyAlignment="1" applyProtection="1">
      <alignment vertical="center"/>
      <protection locked="0"/>
    </xf>
    <xf numFmtId="166" fontId="0" fillId="0" borderId="8" xfId="4" applyNumberFormat="1" applyFont="1" applyFill="1" applyBorder="1" applyAlignment="1" applyProtection="1">
      <alignment vertical="center"/>
      <protection locked="0"/>
    </xf>
    <xf numFmtId="166" fontId="1" fillId="0" borderId="8" xfId="4" applyNumberFormat="1" applyFont="1" applyFill="1" applyBorder="1" applyAlignment="1" applyProtection="1">
      <alignment vertical="center"/>
      <protection locked="0"/>
    </xf>
    <xf numFmtId="165" fontId="2" fillId="0" borderId="8" xfId="4" applyNumberFormat="1" applyFont="1" applyFill="1" applyBorder="1" applyAlignment="1" applyProtection="1">
      <alignment vertical="center"/>
      <protection locked="0"/>
    </xf>
    <xf numFmtId="166" fontId="2" fillId="0" borderId="8" xfId="4" applyNumberFormat="1" applyFont="1" applyFill="1" applyBorder="1" applyAlignment="1" applyProtection="1">
      <alignment horizontal="right" vertical="center"/>
      <protection locked="0"/>
    </xf>
    <xf numFmtId="166" fontId="1" fillId="0" borderId="8" xfId="4" applyNumberFormat="1" applyFont="1" applyFill="1" applyBorder="1" applyAlignment="1" applyProtection="1">
      <alignment horizontal="right" vertical="center"/>
      <protection locked="0"/>
    </xf>
    <xf numFmtId="166" fontId="0" fillId="0" borderId="8" xfId="4" applyNumberFormat="1" applyFont="1" applyFill="1" applyBorder="1" applyAlignment="1" applyProtection="1">
      <alignment horizontal="right" vertical="center"/>
      <protection locked="0"/>
    </xf>
    <xf numFmtId="3" fontId="0" fillId="0" borderId="14" xfId="4" applyNumberFormat="1" applyFont="1" applyFill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activeCell="D19" sqref="D19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62" t="s">
        <v>0</v>
      </c>
      <c r="B1" s="163"/>
      <c r="C1" s="163"/>
      <c r="D1" s="163"/>
      <c r="E1" s="163"/>
      <c r="F1" s="164"/>
    </row>
    <row r="2" spans="1:6" ht="15" customHeight="1" x14ac:dyDescent="0.25">
      <c r="A2" s="165" t="s">
        <v>548</v>
      </c>
      <c r="B2" s="166"/>
      <c r="C2" s="166"/>
      <c r="D2" s="166"/>
      <c r="E2" s="166"/>
      <c r="F2" s="167"/>
    </row>
    <row r="3" spans="1:6" ht="15" customHeight="1" x14ac:dyDescent="0.25">
      <c r="A3" s="168" t="s">
        <v>1</v>
      </c>
      <c r="B3" s="169"/>
      <c r="C3" s="169"/>
      <c r="D3" s="169"/>
      <c r="E3" s="169"/>
      <c r="F3" s="170"/>
    </row>
    <row r="4" spans="1:6" ht="12.95" customHeight="1" x14ac:dyDescent="0.25">
      <c r="A4" s="168" t="s">
        <v>557</v>
      </c>
      <c r="B4" s="169"/>
      <c r="C4" s="169"/>
      <c r="D4" s="169"/>
      <c r="E4" s="169"/>
      <c r="F4" s="170"/>
    </row>
    <row r="5" spans="1:6" ht="12.95" customHeight="1" x14ac:dyDescent="0.25">
      <c r="A5" s="171" t="s">
        <v>2</v>
      </c>
      <c r="B5" s="172"/>
      <c r="C5" s="172"/>
      <c r="D5" s="172"/>
      <c r="E5" s="172"/>
      <c r="F5" s="173"/>
    </row>
    <row r="6" spans="1:6" ht="41.45" customHeight="1" x14ac:dyDescent="0.25">
      <c r="A6" s="31" t="s">
        <v>3</v>
      </c>
      <c r="B6" s="32">
        <v>2026</v>
      </c>
      <c r="C6" s="1" t="s">
        <v>4</v>
      </c>
      <c r="D6" s="33" t="s">
        <v>5</v>
      </c>
      <c r="E6" s="32">
        <f>B6</f>
        <v>2026</v>
      </c>
      <c r="F6" s="1" t="str">
        <f>C6</f>
        <v>31 de diciembre de 2025</v>
      </c>
    </row>
    <row r="7" spans="1:6" ht="12.95" customHeight="1" x14ac:dyDescent="0.25">
      <c r="A7" s="34" t="s">
        <v>6</v>
      </c>
      <c r="B7" s="35"/>
      <c r="C7" s="35"/>
      <c r="D7" s="34" t="s">
        <v>7</v>
      </c>
      <c r="E7" s="35"/>
      <c r="F7" s="35"/>
    </row>
    <row r="8" spans="1:6" x14ac:dyDescent="0.25">
      <c r="A8" s="2" t="s">
        <v>8</v>
      </c>
      <c r="B8" s="36"/>
      <c r="C8" s="36"/>
      <c r="D8" s="2" t="s">
        <v>9</v>
      </c>
      <c r="E8" s="36"/>
      <c r="F8" s="36"/>
    </row>
    <row r="9" spans="1:6" x14ac:dyDescent="0.25">
      <c r="A9" s="37" t="s">
        <v>10</v>
      </c>
      <c r="B9" s="124">
        <f>SUM(B10:B16)</f>
        <v>298581.8</v>
      </c>
      <c r="C9" s="124">
        <f>SUM(C10:C16)</f>
        <v>508826.18</v>
      </c>
      <c r="D9" s="37" t="s">
        <v>11</v>
      </c>
      <c r="E9" s="124">
        <f>SUM(E10:E18)</f>
        <v>977262.60000000009</v>
      </c>
      <c r="F9" s="124">
        <f>SUM(F10:F18)</f>
        <v>1016942.3</v>
      </c>
    </row>
    <row r="10" spans="1:6" x14ac:dyDescent="0.25">
      <c r="A10" s="39" t="s">
        <v>12</v>
      </c>
      <c r="B10" s="125">
        <v>0</v>
      </c>
      <c r="C10" s="125">
        <v>0</v>
      </c>
      <c r="D10" s="39" t="s">
        <v>13</v>
      </c>
      <c r="E10" s="125">
        <v>929305.55</v>
      </c>
      <c r="F10" s="125">
        <v>929305.55</v>
      </c>
    </row>
    <row r="11" spans="1:6" x14ac:dyDescent="0.25">
      <c r="A11" s="39" t="s">
        <v>14</v>
      </c>
      <c r="B11" s="125">
        <v>298581.8</v>
      </c>
      <c r="C11" s="125">
        <v>508826.18</v>
      </c>
      <c r="D11" s="39" t="s">
        <v>15</v>
      </c>
      <c r="E11" s="125">
        <v>12085</v>
      </c>
      <c r="F11" s="125">
        <v>12085</v>
      </c>
    </row>
    <row r="12" spans="1:6" x14ac:dyDescent="0.25">
      <c r="A12" s="39" t="s">
        <v>16</v>
      </c>
      <c r="B12" s="125">
        <v>0</v>
      </c>
      <c r="C12" s="125">
        <v>0</v>
      </c>
      <c r="D12" s="39" t="s">
        <v>17</v>
      </c>
      <c r="E12" s="125">
        <v>0</v>
      </c>
      <c r="F12" s="125">
        <v>0</v>
      </c>
    </row>
    <row r="13" spans="1:6" x14ac:dyDescent="0.25">
      <c r="A13" s="39" t="s">
        <v>18</v>
      </c>
      <c r="B13" s="125">
        <v>0</v>
      </c>
      <c r="C13" s="125">
        <v>0</v>
      </c>
      <c r="D13" s="39" t="s">
        <v>19</v>
      </c>
      <c r="E13" s="125">
        <v>0</v>
      </c>
      <c r="F13" s="125">
        <v>0</v>
      </c>
    </row>
    <row r="14" spans="1:6" x14ac:dyDescent="0.25">
      <c r="A14" s="39" t="s">
        <v>20</v>
      </c>
      <c r="B14" s="125">
        <v>0</v>
      </c>
      <c r="C14" s="125">
        <v>0</v>
      </c>
      <c r="D14" s="39" t="s">
        <v>21</v>
      </c>
      <c r="E14" s="125">
        <v>0</v>
      </c>
      <c r="F14" s="125">
        <v>0</v>
      </c>
    </row>
    <row r="15" spans="1:6" x14ac:dyDescent="0.25">
      <c r="A15" s="39" t="s">
        <v>22</v>
      </c>
      <c r="B15" s="125">
        <v>0</v>
      </c>
      <c r="C15" s="125">
        <v>0</v>
      </c>
      <c r="D15" s="39" t="s">
        <v>23</v>
      </c>
      <c r="E15" s="125">
        <v>0</v>
      </c>
      <c r="F15" s="125">
        <v>0</v>
      </c>
    </row>
    <row r="16" spans="1:6" x14ac:dyDescent="0.25">
      <c r="A16" s="39" t="s">
        <v>24</v>
      </c>
      <c r="B16" s="125">
        <v>0</v>
      </c>
      <c r="C16" s="125">
        <v>0</v>
      </c>
      <c r="D16" s="39" t="s">
        <v>25</v>
      </c>
      <c r="E16" s="125">
        <v>32872.050000000003</v>
      </c>
      <c r="F16" s="125">
        <v>72551.75</v>
      </c>
    </row>
    <row r="17" spans="1:6" x14ac:dyDescent="0.25">
      <c r="A17" s="37" t="s">
        <v>26</v>
      </c>
      <c r="B17" s="124">
        <f>SUM(B18:B24)</f>
        <v>551167.96000000008</v>
      </c>
      <c r="C17" s="124">
        <f>SUM(C18:C24)</f>
        <v>257567.96000000002</v>
      </c>
      <c r="D17" s="39" t="s">
        <v>27</v>
      </c>
      <c r="E17" s="125">
        <v>0</v>
      </c>
      <c r="F17" s="125">
        <v>0</v>
      </c>
    </row>
    <row r="18" spans="1:6" x14ac:dyDescent="0.25">
      <c r="A18" s="39" t="s">
        <v>28</v>
      </c>
      <c r="B18" s="125">
        <v>0</v>
      </c>
      <c r="C18" s="125">
        <v>0</v>
      </c>
      <c r="D18" s="39" t="s">
        <v>29</v>
      </c>
      <c r="E18" s="125">
        <v>3000</v>
      </c>
      <c r="F18" s="125">
        <v>3000</v>
      </c>
    </row>
    <row r="19" spans="1:6" x14ac:dyDescent="0.25">
      <c r="A19" s="39" t="s">
        <v>30</v>
      </c>
      <c r="B19" s="125">
        <v>226505.92</v>
      </c>
      <c r="C19" s="125">
        <v>226505.92</v>
      </c>
      <c r="D19" s="37" t="s">
        <v>31</v>
      </c>
      <c r="E19" s="124">
        <f>SUM(E20:E22)</f>
        <v>0</v>
      </c>
      <c r="F19" s="124">
        <f>SUM(F20:F22)</f>
        <v>0</v>
      </c>
    </row>
    <row r="20" spans="1:6" x14ac:dyDescent="0.25">
      <c r="A20" s="39" t="s">
        <v>32</v>
      </c>
      <c r="B20" s="125">
        <v>301735.76</v>
      </c>
      <c r="C20" s="125">
        <v>8135.76</v>
      </c>
      <c r="D20" s="39" t="s">
        <v>33</v>
      </c>
      <c r="E20" s="125">
        <v>0</v>
      </c>
      <c r="F20" s="125">
        <v>0</v>
      </c>
    </row>
    <row r="21" spans="1:6" x14ac:dyDescent="0.25">
      <c r="A21" s="39" t="s">
        <v>34</v>
      </c>
      <c r="B21" s="125">
        <v>0</v>
      </c>
      <c r="C21" s="125">
        <v>0</v>
      </c>
      <c r="D21" s="39" t="s">
        <v>35</v>
      </c>
      <c r="E21" s="125">
        <v>0</v>
      </c>
      <c r="F21" s="125">
        <v>0</v>
      </c>
    </row>
    <row r="22" spans="1:6" x14ac:dyDescent="0.25">
      <c r="A22" s="39" t="s">
        <v>36</v>
      </c>
      <c r="B22" s="125">
        <v>20926.28</v>
      </c>
      <c r="C22" s="125">
        <v>20926.28</v>
      </c>
      <c r="D22" s="39" t="s">
        <v>37</v>
      </c>
      <c r="E22" s="125">
        <v>0</v>
      </c>
      <c r="F22" s="125">
        <v>0</v>
      </c>
    </row>
    <row r="23" spans="1:6" x14ac:dyDescent="0.25">
      <c r="A23" s="39" t="s">
        <v>38</v>
      </c>
      <c r="B23" s="125">
        <v>0</v>
      </c>
      <c r="C23" s="125">
        <v>0</v>
      </c>
      <c r="D23" s="37" t="s">
        <v>39</v>
      </c>
      <c r="E23" s="124">
        <f>E24+E25</f>
        <v>0</v>
      </c>
      <c r="F23" s="124">
        <f>F24+F25</f>
        <v>0</v>
      </c>
    </row>
    <row r="24" spans="1:6" x14ac:dyDescent="0.25">
      <c r="A24" s="39" t="s">
        <v>40</v>
      </c>
      <c r="B24" s="125">
        <v>2000</v>
      </c>
      <c r="C24" s="125">
        <v>2000</v>
      </c>
      <c r="D24" s="39" t="s">
        <v>41</v>
      </c>
      <c r="E24" s="125">
        <v>0</v>
      </c>
      <c r="F24" s="125">
        <v>0</v>
      </c>
    </row>
    <row r="25" spans="1:6" x14ac:dyDescent="0.25">
      <c r="A25" s="37" t="s">
        <v>42</v>
      </c>
      <c r="B25" s="124">
        <f>SUM(B26:B30)</f>
        <v>0</v>
      </c>
      <c r="C25" s="124">
        <f>SUM(C26:C30)</f>
        <v>0</v>
      </c>
      <c r="D25" s="39" t="s">
        <v>43</v>
      </c>
      <c r="E25" s="125">
        <v>0</v>
      </c>
      <c r="F25" s="125">
        <v>0</v>
      </c>
    </row>
    <row r="26" spans="1:6" x14ac:dyDescent="0.25">
      <c r="A26" s="39" t="s">
        <v>44</v>
      </c>
      <c r="B26" s="125">
        <v>0</v>
      </c>
      <c r="C26" s="125">
        <v>0</v>
      </c>
      <c r="D26" s="37" t="s">
        <v>45</v>
      </c>
      <c r="E26" s="125">
        <v>0</v>
      </c>
      <c r="F26" s="125">
        <v>0</v>
      </c>
    </row>
    <row r="27" spans="1:6" x14ac:dyDescent="0.25">
      <c r="A27" s="39" t="s">
        <v>46</v>
      </c>
      <c r="B27" s="125">
        <v>0</v>
      </c>
      <c r="C27" s="125">
        <v>0</v>
      </c>
      <c r="D27" s="37" t="s">
        <v>47</v>
      </c>
      <c r="E27" s="124">
        <f>SUM(E28:E30)</f>
        <v>0</v>
      </c>
      <c r="F27" s="124">
        <f>SUM(F28:F30)</f>
        <v>0</v>
      </c>
    </row>
    <row r="28" spans="1:6" x14ac:dyDescent="0.25">
      <c r="A28" s="39" t="s">
        <v>48</v>
      </c>
      <c r="B28" s="125">
        <v>0</v>
      </c>
      <c r="C28" s="125">
        <v>0</v>
      </c>
      <c r="D28" s="39" t="s">
        <v>49</v>
      </c>
      <c r="E28" s="125">
        <v>0</v>
      </c>
      <c r="F28" s="125">
        <v>0</v>
      </c>
    </row>
    <row r="29" spans="1:6" x14ac:dyDescent="0.25">
      <c r="A29" s="39" t="s">
        <v>50</v>
      </c>
      <c r="B29" s="125">
        <v>0</v>
      </c>
      <c r="C29" s="125">
        <v>0</v>
      </c>
      <c r="D29" s="39" t="s">
        <v>51</v>
      </c>
      <c r="E29" s="125">
        <v>0</v>
      </c>
      <c r="F29" s="125">
        <v>0</v>
      </c>
    </row>
    <row r="30" spans="1:6" x14ac:dyDescent="0.25">
      <c r="A30" s="39" t="s">
        <v>52</v>
      </c>
      <c r="B30" s="125">
        <v>0</v>
      </c>
      <c r="C30" s="125">
        <v>0</v>
      </c>
      <c r="D30" s="39" t="s">
        <v>53</v>
      </c>
      <c r="E30" s="125">
        <v>0</v>
      </c>
      <c r="F30" s="125">
        <v>0</v>
      </c>
    </row>
    <row r="31" spans="1:6" x14ac:dyDescent="0.25">
      <c r="A31" s="37" t="s">
        <v>54</v>
      </c>
      <c r="B31" s="124">
        <f>SUM(B32:B36)</f>
        <v>0</v>
      </c>
      <c r="C31" s="124">
        <f>SUM(C32:C36)</f>
        <v>0</v>
      </c>
      <c r="D31" s="37" t="s">
        <v>55</v>
      </c>
      <c r="E31" s="124">
        <f>SUM(E32:E37)</f>
        <v>0</v>
      </c>
      <c r="F31" s="124">
        <f>SUM(F32:F37)</f>
        <v>0</v>
      </c>
    </row>
    <row r="32" spans="1:6" x14ac:dyDescent="0.25">
      <c r="A32" s="39" t="s">
        <v>56</v>
      </c>
      <c r="B32" s="125">
        <v>0</v>
      </c>
      <c r="C32" s="125">
        <v>0</v>
      </c>
      <c r="D32" s="39" t="s">
        <v>57</v>
      </c>
      <c r="E32" s="124">
        <v>0</v>
      </c>
      <c r="F32" s="124">
        <v>0</v>
      </c>
    </row>
    <row r="33" spans="1:6" ht="14.45" customHeight="1" x14ac:dyDescent="0.25">
      <c r="A33" s="39" t="s">
        <v>58</v>
      </c>
      <c r="B33" s="125">
        <v>0</v>
      </c>
      <c r="C33" s="125">
        <v>0</v>
      </c>
      <c r="D33" s="39" t="s">
        <v>59</v>
      </c>
      <c r="E33" s="125">
        <v>0</v>
      </c>
      <c r="F33" s="125">
        <v>0</v>
      </c>
    </row>
    <row r="34" spans="1:6" ht="14.45" customHeight="1" x14ac:dyDescent="0.25">
      <c r="A34" s="39" t="s">
        <v>60</v>
      </c>
      <c r="B34" s="125">
        <v>0</v>
      </c>
      <c r="C34" s="125">
        <v>0</v>
      </c>
      <c r="D34" s="39" t="s">
        <v>61</v>
      </c>
      <c r="E34" s="125">
        <v>0</v>
      </c>
      <c r="F34" s="125">
        <v>0</v>
      </c>
    </row>
    <row r="35" spans="1:6" ht="14.45" customHeight="1" x14ac:dyDescent="0.25">
      <c r="A35" s="39" t="s">
        <v>62</v>
      </c>
      <c r="B35" s="125">
        <v>0</v>
      </c>
      <c r="C35" s="125">
        <v>0</v>
      </c>
      <c r="D35" s="39" t="s">
        <v>63</v>
      </c>
      <c r="E35" s="125">
        <v>0</v>
      </c>
      <c r="F35" s="125">
        <v>0</v>
      </c>
    </row>
    <row r="36" spans="1:6" ht="14.45" customHeight="1" x14ac:dyDescent="0.25">
      <c r="A36" s="39" t="s">
        <v>64</v>
      </c>
      <c r="B36" s="125">
        <v>0</v>
      </c>
      <c r="C36" s="125">
        <v>0</v>
      </c>
      <c r="D36" s="39" t="s">
        <v>65</v>
      </c>
      <c r="E36" s="125">
        <v>0</v>
      </c>
      <c r="F36" s="125">
        <v>0</v>
      </c>
    </row>
    <row r="37" spans="1:6" ht="14.45" customHeight="1" x14ac:dyDescent="0.25">
      <c r="A37" s="37" t="s">
        <v>66</v>
      </c>
      <c r="B37" s="125">
        <v>0</v>
      </c>
      <c r="C37" s="125">
        <v>0</v>
      </c>
      <c r="D37" s="39" t="s">
        <v>67</v>
      </c>
      <c r="E37" s="125">
        <v>0</v>
      </c>
      <c r="F37" s="125">
        <v>0</v>
      </c>
    </row>
    <row r="38" spans="1:6" x14ac:dyDescent="0.25">
      <c r="A38" s="37" t="s">
        <v>68</v>
      </c>
      <c r="B38" s="124">
        <f>SUM(B39:B40)</f>
        <v>0</v>
      </c>
      <c r="C38" s="124">
        <f>SUM(C39:C40)</f>
        <v>0</v>
      </c>
      <c r="D38" s="37" t="s">
        <v>69</v>
      </c>
      <c r="E38" s="124">
        <f>SUM(E39:E41)</f>
        <v>0</v>
      </c>
      <c r="F38" s="124">
        <f>SUM(F39:F41)</f>
        <v>0</v>
      </c>
    </row>
    <row r="39" spans="1:6" x14ac:dyDescent="0.25">
      <c r="A39" s="39" t="s">
        <v>70</v>
      </c>
      <c r="B39" s="125">
        <v>0</v>
      </c>
      <c r="C39" s="125">
        <v>0</v>
      </c>
      <c r="D39" s="39" t="s">
        <v>71</v>
      </c>
      <c r="E39" s="125">
        <v>0</v>
      </c>
      <c r="F39" s="125">
        <v>0</v>
      </c>
    </row>
    <row r="40" spans="1:6" x14ac:dyDescent="0.25">
      <c r="A40" s="39" t="s">
        <v>72</v>
      </c>
      <c r="B40" s="125">
        <v>0</v>
      </c>
      <c r="C40" s="125">
        <v>0</v>
      </c>
      <c r="D40" s="39" t="s">
        <v>73</v>
      </c>
      <c r="E40" s="125">
        <v>0</v>
      </c>
      <c r="F40" s="125">
        <v>0</v>
      </c>
    </row>
    <row r="41" spans="1:6" x14ac:dyDescent="0.25">
      <c r="A41" s="37" t="s">
        <v>74</v>
      </c>
      <c r="B41" s="124">
        <f>SUM(B42:B45)</f>
        <v>0</v>
      </c>
      <c r="C41" s="124">
        <f>SUM(C42:C45)</f>
        <v>0</v>
      </c>
      <c r="D41" s="39" t="s">
        <v>75</v>
      </c>
      <c r="E41" s="125">
        <v>0</v>
      </c>
      <c r="F41" s="125">
        <v>0</v>
      </c>
    </row>
    <row r="42" spans="1:6" x14ac:dyDescent="0.25">
      <c r="A42" s="39" t="s">
        <v>76</v>
      </c>
      <c r="B42" s="125">
        <v>0</v>
      </c>
      <c r="C42" s="125">
        <v>0</v>
      </c>
      <c r="D42" s="37" t="s">
        <v>77</v>
      </c>
      <c r="E42" s="124">
        <f>SUM(E43:E45)</f>
        <v>0</v>
      </c>
      <c r="F42" s="124">
        <f>SUM(F43:F45)</f>
        <v>0</v>
      </c>
    </row>
    <row r="43" spans="1:6" x14ac:dyDescent="0.25">
      <c r="A43" s="39" t="s">
        <v>78</v>
      </c>
      <c r="B43" s="125">
        <v>0</v>
      </c>
      <c r="C43" s="125">
        <v>0</v>
      </c>
      <c r="D43" s="39" t="s">
        <v>79</v>
      </c>
      <c r="E43" s="125">
        <v>0</v>
      </c>
      <c r="F43" s="125">
        <v>0</v>
      </c>
    </row>
    <row r="44" spans="1:6" x14ac:dyDescent="0.25">
      <c r="A44" s="39" t="s">
        <v>80</v>
      </c>
      <c r="B44" s="125">
        <v>0</v>
      </c>
      <c r="C44" s="125">
        <v>0</v>
      </c>
      <c r="D44" s="39" t="s">
        <v>81</v>
      </c>
      <c r="E44" s="125">
        <v>0</v>
      </c>
      <c r="F44" s="125">
        <v>0</v>
      </c>
    </row>
    <row r="45" spans="1:6" x14ac:dyDescent="0.25">
      <c r="A45" s="39" t="s">
        <v>82</v>
      </c>
      <c r="B45" s="125">
        <v>0</v>
      </c>
      <c r="C45" s="125">
        <v>0</v>
      </c>
      <c r="D45" s="39" t="s">
        <v>83</v>
      </c>
      <c r="E45" s="125">
        <v>0</v>
      </c>
      <c r="F45" s="125">
        <v>0</v>
      </c>
    </row>
    <row r="46" spans="1:6" x14ac:dyDescent="0.25">
      <c r="A46" s="36"/>
      <c r="B46" s="126"/>
      <c r="C46" s="126"/>
      <c r="D46" s="36"/>
      <c r="E46" s="126"/>
      <c r="F46" s="126"/>
    </row>
    <row r="47" spans="1:6" x14ac:dyDescent="0.25">
      <c r="A47" s="3" t="s">
        <v>84</v>
      </c>
      <c r="B47" s="127">
        <f>B9+B17+B25+B31+B37+B38+B41</f>
        <v>849749.76</v>
      </c>
      <c r="C47" s="127">
        <f>C9+C17+C25+C31+C37+C38+C41</f>
        <v>766394.14</v>
      </c>
      <c r="D47" s="2" t="s">
        <v>85</v>
      </c>
      <c r="E47" s="127">
        <f>E9+E19+E23+E26+E27+E31+E38+E42</f>
        <v>977262.60000000009</v>
      </c>
      <c r="F47" s="127">
        <f>F9+F19+F23+F26+F27+F31+F38+F42</f>
        <v>1016942.3</v>
      </c>
    </row>
    <row r="48" spans="1:6" x14ac:dyDescent="0.25">
      <c r="A48" s="36"/>
      <c r="B48" s="126"/>
      <c r="C48" s="126"/>
      <c r="D48" s="36"/>
      <c r="E48" s="126"/>
      <c r="F48" s="126"/>
    </row>
    <row r="49" spans="1:6" x14ac:dyDescent="0.25">
      <c r="A49" s="2" t="s">
        <v>86</v>
      </c>
      <c r="B49" s="126"/>
      <c r="C49" s="126"/>
      <c r="D49" s="2" t="s">
        <v>87</v>
      </c>
      <c r="E49" s="126"/>
      <c r="F49" s="126"/>
    </row>
    <row r="50" spans="1:6" x14ac:dyDescent="0.25">
      <c r="A50" s="37" t="s">
        <v>88</v>
      </c>
      <c r="B50" s="125">
        <v>0</v>
      </c>
      <c r="C50" s="125">
        <v>0</v>
      </c>
      <c r="D50" s="37" t="s">
        <v>89</v>
      </c>
      <c r="E50" s="125">
        <v>0</v>
      </c>
      <c r="F50" s="125">
        <v>0</v>
      </c>
    </row>
    <row r="51" spans="1:6" x14ac:dyDescent="0.25">
      <c r="A51" s="37" t="s">
        <v>90</v>
      </c>
      <c r="B51" s="125">
        <v>0</v>
      </c>
      <c r="C51" s="125">
        <v>0</v>
      </c>
      <c r="D51" s="37" t="s">
        <v>91</v>
      </c>
      <c r="E51" s="125">
        <v>0</v>
      </c>
      <c r="F51" s="125">
        <v>0</v>
      </c>
    </row>
    <row r="52" spans="1:6" x14ac:dyDescent="0.25">
      <c r="A52" s="37" t="s">
        <v>92</v>
      </c>
      <c r="B52" s="125">
        <v>0</v>
      </c>
      <c r="C52" s="125">
        <v>0</v>
      </c>
      <c r="D52" s="37" t="s">
        <v>93</v>
      </c>
      <c r="E52" s="125">
        <v>0</v>
      </c>
      <c r="F52" s="125">
        <v>0</v>
      </c>
    </row>
    <row r="53" spans="1:6" x14ac:dyDescent="0.25">
      <c r="A53" s="37" t="s">
        <v>94</v>
      </c>
      <c r="B53" s="125">
        <v>2282279.91</v>
      </c>
      <c r="C53" s="125">
        <v>1440279.91</v>
      </c>
      <c r="D53" s="37" t="s">
        <v>95</v>
      </c>
      <c r="E53" s="125">
        <v>0</v>
      </c>
      <c r="F53" s="125">
        <v>0</v>
      </c>
    </row>
    <row r="54" spans="1:6" x14ac:dyDescent="0.25">
      <c r="A54" s="37" t="s">
        <v>96</v>
      </c>
      <c r="B54" s="125">
        <v>29324.23</v>
      </c>
      <c r="C54" s="125">
        <v>29324.23</v>
      </c>
      <c r="D54" s="37" t="s">
        <v>97</v>
      </c>
      <c r="E54" s="125">
        <v>0</v>
      </c>
      <c r="F54" s="125">
        <v>0</v>
      </c>
    </row>
    <row r="55" spans="1:6" x14ac:dyDescent="0.25">
      <c r="A55" s="37" t="s">
        <v>98</v>
      </c>
      <c r="B55" s="125">
        <v>-1117817.51</v>
      </c>
      <c r="C55" s="125">
        <v>-1028219.87</v>
      </c>
      <c r="D55" s="41" t="s">
        <v>99</v>
      </c>
      <c r="E55" s="125">
        <v>179662.9</v>
      </c>
      <c r="F55" s="125">
        <v>179662.9</v>
      </c>
    </row>
    <row r="56" spans="1:6" x14ac:dyDescent="0.25">
      <c r="A56" s="37" t="s">
        <v>100</v>
      </c>
      <c r="B56" s="125">
        <v>0</v>
      </c>
      <c r="C56" s="125">
        <v>0</v>
      </c>
      <c r="D56" s="36"/>
      <c r="E56" s="126"/>
      <c r="F56" s="126"/>
    </row>
    <row r="57" spans="1:6" x14ac:dyDescent="0.25">
      <c r="A57" s="37" t="s">
        <v>101</v>
      </c>
      <c r="B57" s="125">
        <v>0</v>
      </c>
      <c r="C57" s="125">
        <v>0</v>
      </c>
      <c r="D57" s="2" t="s">
        <v>102</v>
      </c>
      <c r="E57" s="127">
        <f>SUM(E50:E55)</f>
        <v>179662.9</v>
      </c>
      <c r="F57" s="127">
        <f>SUM(F50:F55)</f>
        <v>179662.9</v>
      </c>
    </row>
    <row r="58" spans="1:6" x14ac:dyDescent="0.25">
      <c r="A58" s="37" t="s">
        <v>103</v>
      </c>
      <c r="B58" s="125">
        <v>0</v>
      </c>
      <c r="C58" s="125">
        <v>0</v>
      </c>
      <c r="D58" s="36"/>
      <c r="E58" s="126"/>
      <c r="F58" s="126"/>
    </row>
    <row r="59" spans="1:6" x14ac:dyDescent="0.25">
      <c r="A59" s="36"/>
      <c r="B59" s="126"/>
      <c r="C59" s="126"/>
      <c r="D59" s="2" t="s">
        <v>104</v>
      </c>
      <c r="E59" s="127">
        <f>E47+E57</f>
        <v>1156925.5</v>
      </c>
      <c r="F59" s="127">
        <f>F47+F57</f>
        <v>1196605.2</v>
      </c>
    </row>
    <row r="60" spans="1:6" x14ac:dyDescent="0.25">
      <c r="A60" s="3" t="s">
        <v>105</v>
      </c>
      <c r="B60" s="127">
        <f>SUM(B50:B58)</f>
        <v>1193786.6300000001</v>
      </c>
      <c r="C60" s="127">
        <f>SUM(C50:C58)</f>
        <v>441384.2699999999</v>
      </c>
      <c r="D60" s="36"/>
      <c r="E60" s="126"/>
      <c r="F60" s="126"/>
    </row>
    <row r="61" spans="1:6" x14ac:dyDescent="0.25">
      <c r="A61" s="36"/>
      <c r="B61" s="126"/>
      <c r="C61" s="126"/>
      <c r="D61" s="42" t="s">
        <v>106</v>
      </c>
      <c r="E61" s="126"/>
      <c r="F61" s="126"/>
    </row>
    <row r="62" spans="1:6" x14ac:dyDescent="0.25">
      <c r="A62" s="3" t="s">
        <v>107</v>
      </c>
      <c r="B62" s="127">
        <f>SUM(B47+B60)</f>
        <v>2043536.3900000001</v>
      </c>
      <c r="C62" s="127">
        <f>SUM(C47+C60)</f>
        <v>1207778.4099999999</v>
      </c>
      <c r="D62" s="36"/>
      <c r="E62" s="126"/>
      <c r="F62" s="126"/>
    </row>
    <row r="63" spans="1:6" x14ac:dyDescent="0.25">
      <c r="A63" s="36"/>
      <c r="B63" s="36"/>
      <c r="C63" s="36"/>
      <c r="D63" s="43" t="s">
        <v>108</v>
      </c>
      <c r="E63" s="124">
        <f>SUM(E64:E66)</f>
        <v>0</v>
      </c>
      <c r="F63" s="124">
        <f>SUM(F64:F66)</f>
        <v>0</v>
      </c>
    </row>
    <row r="64" spans="1:6" x14ac:dyDescent="0.25">
      <c r="A64" s="36"/>
      <c r="B64" s="36"/>
      <c r="C64" s="36"/>
      <c r="D64" s="37" t="s">
        <v>109</v>
      </c>
      <c r="E64" s="125">
        <v>0</v>
      </c>
      <c r="F64" s="125">
        <v>0</v>
      </c>
    </row>
    <row r="65" spans="1:6" x14ac:dyDescent="0.25">
      <c r="A65" s="36"/>
      <c r="B65" s="36"/>
      <c r="C65" s="36"/>
      <c r="D65" s="41" t="s">
        <v>110</v>
      </c>
      <c r="E65" s="125">
        <v>0</v>
      </c>
      <c r="F65" s="125">
        <v>0</v>
      </c>
    </row>
    <row r="66" spans="1:6" x14ac:dyDescent="0.25">
      <c r="A66" s="36"/>
      <c r="B66" s="36"/>
      <c r="C66" s="36"/>
      <c r="D66" s="37" t="s">
        <v>111</v>
      </c>
      <c r="E66" s="125">
        <v>0</v>
      </c>
      <c r="F66" s="125">
        <v>0</v>
      </c>
    </row>
    <row r="67" spans="1:6" x14ac:dyDescent="0.25">
      <c r="A67" s="36"/>
      <c r="B67" s="36"/>
      <c r="C67" s="36"/>
      <c r="D67" s="36"/>
      <c r="E67" s="126"/>
      <c r="F67" s="126"/>
    </row>
    <row r="68" spans="1:6" x14ac:dyDescent="0.25">
      <c r="A68" s="36"/>
      <c r="B68" s="36"/>
      <c r="C68" s="36"/>
      <c r="D68" s="43" t="s">
        <v>112</v>
      </c>
      <c r="E68" s="124">
        <f>SUM(E69:E73)</f>
        <v>886610.89</v>
      </c>
      <c r="F68" s="124">
        <f>SUM(F69:F73)</f>
        <v>11173.209999999992</v>
      </c>
    </row>
    <row r="69" spans="1:6" x14ac:dyDescent="0.25">
      <c r="A69" s="44"/>
      <c r="B69" s="36"/>
      <c r="C69" s="36"/>
      <c r="D69" s="37" t="s">
        <v>113</v>
      </c>
      <c r="E69" s="125">
        <v>895437.68</v>
      </c>
      <c r="F69" s="125">
        <v>250756.65</v>
      </c>
    </row>
    <row r="70" spans="1:6" x14ac:dyDescent="0.25">
      <c r="A70" s="44"/>
      <c r="B70" s="36"/>
      <c r="C70" s="36"/>
      <c r="D70" s="37" t="s">
        <v>114</v>
      </c>
      <c r="E70" s="125">
        <v>-8826.7900000000009</v>
      </c>
      <c r="F70" s="125">
        <v>-239583.44</v>
      </c>
    </row>
    <row r="71" spans="1:6" x14ac:dyDescent="0.25">
      <c r="A71" s="44"/>
      <c r="B71" s="36"/>
      <c r="C71" s="36"/>
      <c r="D71" s="37" t="s">
        <v>115</v>
      </c>
      <c r="E71" s="125">
        <v>0</v>
      </c>
      <c r="F71" s="125">
        <v>0</v>
      </c>
    </row>
    <row r="72" spans="1:6" x14ac:dyDescent="0.25">
      <c r="A72" s="44"/>
      <c r="B72" s="36"/>
      <c r="C72" s="36"/>
      <c r="D72" s="37" t="s">
        <v>116</v>
      </c>
      <c r="E72" s="125">
        <v>0</v>
      </c>
      <c r="F72" s="125">
        <v>0</v>
      </c>
    </row>
    <row r="73" spans="1:6" x14ac:dyDescent="0.25">
      <c r="A73" s="44"/>
      <c r="B73" s="36"/>
      <c r="C73" s="36"/>
      <c r="D73" s="37" t="s">
        <v>117</v>
      </c>
      <c r="E73" s="125">
        <v>0</v>
      </c>
      <c r="F73" s="125">
        <v>0</v>
      </c>
    </row>
    <row r="74" spans="1:6" x14ac:dyDescent="0.25">
      <c r="A74" s="44"/>
      <c r="B74" s="36"/>
      <c r="C74" s="36"/>
      <c r="D74" s="36"/>
      <c r="E74" s="126"/>
      <c r="F74" s="126"/>
    </row>
    <row r="75" spans="1:6" x14ac:dyDescent="0.25">
      <c r="A75" s="44"/>
      <c r="B75" s="36"/>
      <c r="C75" s="36"/>
      <c r="D75" s="43" t="s">
        <v>118</v>
      </c>
      <c r="E75" s="124">
        <f>E76+E77</f>
        <v>0</v>
      </c>
      <c r="F75" s="124">
        <f>F76+F77</f>
        <v>0</v>
      </c>
    </row>
    <row r="76" spans="1:6" x14ac:dyDescent="0.25">
      <c r="A76" s="44"/>
      <c r="B76" s="36"/>
      <c r="C76" s="36"/>
      <c r="D76" s="37" t="s">
        <v>119</v>
      </c>
      <c r="E76" s="125">
        <v>0</v>
      </c>
      <c r="F76" s="125">
        <v>0</v>
      </c>
    </row>
    <row r="77" spans="1:6" x14ac:dyDescent="0.25">
      <c r="A77" s="44"/>
      <c r="B77" s="36"/>
      <c r="C77" s="36"/>
      <c r="D77" s="37" t="s">
        <v>120</v>
      </c>
      <c r="E77" s="125">
        <v>0</v>
      </c>
      <c r="F77" s="125">
        <v>0</v>
      </c>
    </row>
    <row r="78" spans="1:6" x14ac:dyDescent="0.25">
      <c r="A78" s="44"/>
      <c r="B78" s="36"/>
      <c r="C78" s="36"/>
      <c r="D78" s="36"/>
      <c r="E78" s="126"/>
      <c r="F78" s="126"/>
    </row>
    <row r="79" spans="1:6" x14ac:dyDescent="0.25">
      <c r="A79" s="44"/>
      <c r="B79" s="36"/>
      <c r="C79" s="36"/>
      <c r="D79" s="2" t="s">
        <v>121</v>
      </c>
      <c r="E79" s="127">
        <f>E63+E68+E75</f>
        <v>886610.89</v>
      </c>
      <c r="F79" s="127">
        <f>F63+F68+F75</f>
        <v>11173.209999999992</v>
      </c>
    </row>
    <row r="80" spans="1:6" x14ac:dyDescent="0.25">
      <c r="A80" s="44"/>
      <c r="B80" s="36"/>
      <c r="C80" s="36"/>
      <c r="D80" s="36"/>
      <c r="E80" s="126"/>
      <c r="F80" s="126"/>
    </row>
    <row r="81" spans="1:6" x14ac:dyDescent="0.25">
      <c r="A81" s="44"/>
      <c r="B81" s="36"/>
      <c r="C81" s="36"/>
      <c r="D81" s="2" t="s">
        <v>122</v>
      </c>
      <c r="E81" s="127">
        <f>E59+E79</f>
        <v>2043536.3900000001</v>
      </c>
      <c r="F81" s="127">
        <f>F59+F79</f>
        <v>1207778.4099999999</v>
      </c>
    </row>
    <row r="82" spans="1:6" x14ac:dyDescent="0.25">
      <c r="A82" s="45"/>
      <c r="B82" s="46"/>
      <c r="C82" s="46"/>
      <c r="D82" s="46"/>
      <c r="E82" s="47"/>
      <c r="F82" s="47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B41:C41 B59:C62 B9:C9 B46:C49 B17:C17 B25:C25 B31:C31 B38:C38 E42:F42 E78:F81 E47:F47 E9:F9 E19:F19 E23:F23 E27:F27 E31:F31 E38:F38 E56:F63 E67:F68 E74:F75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80" t="s">
        <v>440</v>
      </c>
      <c r="B1" s="163"/>
      <c r="C1" s="163"/>
      <c r="D1" s="163"/>
      <c r="E1" s="163"/>
      <c r="F1" s="163"/>
      <c r="G1" s="164"/>
    </row>
    <row r="2" spans="1:7" x14ac:dyDescent="0.25">
      <c r="A2" s="165" t="str">
        <f>'Formato 1'!A2</f>
        <v>SISTEMA PARA EL DESARROLLO INTEGRAL DE LA FAMILA DEL MUNICIPIO DE SANTA CATARINA, GTO.</v>
      </c>
      <c r="B2" s="166"/>
      <c r="C2" s="166"/>
      <c r="D2" s="166"/>
      <c r="E2" s="166"/>
      <c r="F2" s="166"/>
      <c r="G2" s="167"/>
    </row>
    <row r="3" spans="1:7" x14ac:dyDescent="0.25">
      <c r="A3" s="168" t="s">
        <v>441</v>
      </c>
      <c r="B3" s="169"/>
      <c r="C3" s="169"/>
      <c r="D3" s="169"/>
      <c r="E3" s="169"/>
      <c r="F3" s="169"/>
      <c r="G3" s="170"/>
    </row>
    <row r="4" spans="1:7" x14ac:dyDescent="0.25">
      <c r="A4" s="168" t="s">
        <v>2</v>
      </c>
      <c r="B4" s="169"/>
      <c r="C4" s="169"/>
      <c r="D4" s="169"/>
      <c r="E4" s="169"/>
      <c r="F4" s="169"/>
      <c r="G4" s="170"/>
    </row>
    <row r="5" spans="1:7" x14ac:dyDescent="0.25">
      <c r="A5" s="171" t="s">
        <v>442</v>
      </c>
      <c r="B5" s="172"/>
      <c r="C5" s="172"/>
      <c r="D5" s="172"/>
      <c r="E5" s="172"/>
      <c r="F5" s="172"/>
      <c r="G5" s="173"/>
    </row>
    <row r="6" spans="1:7" x14ac:dyDescent="0.25">
      <c r="A6" s="98" t="s">
        <v>5</v>
      </c>
      <c r="B6" s="7">
        <v>2026</v>
      </c>
      <c r="C6" s="29">
        <f>B6+1</f>
        <v>2027</v>
      </c>
      <c r="D6" s="29">
        <f t="shared" ref="D6:G6" si="0">C6+1</f>
        <v>2028</v>
      </c>
      <c r="E6" s="29">
        <f t="shared" si="0"/>
        <v>2029</v>
      </c>
      <c r="F6" s="29">
        <f t="shared" si="0"/>
        <v>2030</v>
      </c>
      <c r="G6" s="29">
        <f t="shared" si="0"/>
        <v>2031</v>
      </c>
    </row>
    <row r="7" spans="1:7" ht="15.75" customHeight="1" x14ac:dyDescent="0.25">
      <c r="A7" s="23" t="s">
        <v>443</v>
      </c>
      <c r="B7" s="97">
        <v>0</v>
      </c>
      <c r="C7" s="97">
        <v>0</v>
      </c>
      <c r="D7" s="97">
        <v>0</v>
      </c>
      <c r="E7" s="97">
        <v>0</v>
      </c>
      <c r="F7" s="97">
        <v>0</v>
      </c>
      <c r="G7" s="97">
        <v>0</v>
      </c>
    </row>
    <row r="8" spans="1:7" x14ac:dyDescent="0.25">
      <c r="A8" s="48" t="s">
        <v>444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</row>
    <row r="9" spans="1:7" ht="15.75" customHeight="1" x14ac:dyDescent="0.25">
      <c r="A9" s="48" t="s">
        <v>445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25">
      <c r="A10" s="48" t="s">
        <v>446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x14ac:dyDescent="0.25">
      <c r="A11" s="48" t="s">
        <v>447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x14ac:dyDescent="0.25">
      <c r="A12" s="48" t="s">
        <v>448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25">
      <c r="A13" s="48" t="s">
        <v>449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x14ac:dyDescent="0.25">
      <c r="A14" s="49" t="s">
        <v>450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x14ac:dyDescent="0.25">
      <c r="A15" s="48" t="s">
        <v>451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25">
      <c r="A16" s="48" t="s">
        <v>452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25">
      <c r="A17" s="48" t="s">
        <v>453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</row>
    <row r="18" spans="1:7" x14ac:dyDescent="0.25">
      <c r="A18" s="48" t="s">
        <v>454</v>
      </c>
      <c r="B18" s="55">
        <v>0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</row>
    <row r="19" spans="1:7" x14ac:dyDescent="0.25">
      <c r="A19" s="71" t="s">
        <v>455</v>
      </c>
      <c r="B19" s="55">
        <v>0</v>
      </c>
      <c r="C19" s="55">
        <v>0</v>
      </c>
      <c r="D19" s="55">
        <v>0</v>
      </c>
      <c r="E19" s="55">
        <v>0</v>
      </c>
      <c r="F19" s="55">
        <v>0</v>
      </c>
      <c r="G19" s="55">
        <v>0</v>
      </c>
    </row>
    <row r="20" spans="1:7" x14ac:dyDescent="0.25">
      <c r="A20" s="48" t="s">
        <v>456</v>
      </c>
      <c r="B20" s="55"/>
      <c r="C20" s="55"/>
      <c r="D20" s="55"/>
      <c r="E20" s="55"/>
      <c r="F20" s="55"/>
      <c r="G20" s="55"/>
    </row>
    <row r="21" spans="1:7" x14ac:dyDescent="0.25">
      <c r="A21" s="3" t="s">
        <v>457</v>
      </c>
      <c r="B21" s="97">
        <v>0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</row>
    <row r="22" spans="1:7" x14ac:dyDescent="0.25">
      <c r="A22" s="48" t="s">
        <v>458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48" t="s">
        <v>459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48" t="s">
        <v>460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ht="30" x14ac:dyDescent="0.25">
      <c r="A25" s="49" t="s">
        <v>461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49" t="s">
        <v>462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57" t="s">
        <v>456</v>
      </c>
      <c r="B27" s="56"/>
      <c r="C27" s="56"/>
      <c r="D27" s="56"/>
      <c r="E27" s="56"/>
      <c r="F27" s="56"/>
      <c r="G27" s="56"/>
    </row>
    <row r="28" spans="1:7" x14ac:dyDescent="0.25">
      <c r="A28" s="3" t="s">
        <v>463</v>
      </c>
      <c r="B28" s="97">
        <v>0</v>
      </c>
      <c r="C28" s="97">
        <v>0</v>
      </c>
      <c r="D28" s="97">
        <v>0</v>
      </c>
      <c r="E28" s="97">
        <v>0</v>
      </c>
      <c r="F28" s="97">
        <v>0</v>
      </c>
      <c r="G28" s="97">
        <v>0</v>
      </c>
    </row>
    <row r="29" spans="1:7" x14ac:dyDescent="0.25">
      <c r="A29" s="48" t="s">
        <v>464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</row>
    <row r="30" spans="1:7" x14ac:dyDescent="0.25">
      <c r="A30" s="36" t="s">
        <v>456</v>
      </c>
      <c r="B30" s="58"/>
      <c r="C30" s="58"/>
      <c r="D30" s="58"/>
      <c r="E30" s="58"/>
      <c r="F30" s="58"/>
      <c r="G30" s="58"/>
    </row>
    <row r="31" spans="1:7" ht="14.45" customHeight="1" x14ac:dyDescent="0.25">
      <c r="A31" s="3" t="s">
        <v>465</v>
      </c>
      <c r="B31" s="97">
        <v>0</v>
      </c>
      <c r="C31" s="97">
        <v>0</v>
      </c>
      <c r="D31" s="97">
        <v>0</v>
      </c>
      <c r="E31" s="97">
        <v>0</v>
      </c>
      <c r="F31" s="97">
        <v>0</v>
      </c>
      <c r="G31" s="97">
        <v>0</v>
      </c>
    </row>
    <row r="32" spans="1:7" ht="14.45" customHeight="1" x14ac:dyDescent="0.25">
      <c r="A32" s="36"/>
      <c r="B32" s="100"/>
      <c r="C32" s="100"/>
      <c r="D32" s="100"/>
      <c r="E32" s="100"/>
      <c r="F32" s="100"/>
      <c r="G32" s="100"/>
    </row>
    <row r="33" spans="1:7" x14ac:dyDescent="0.25">
      <c r="A33" s="103" t="s">
        <v>288</v>
      </c>
      <c r="B33" s="44"/>
      <c r="C33" s="44"/>
      <c r="D33" s="44"/>
      <c r="E33" s="44"/>
      <c r="F33" s="44"/>
      <c r="G33" s="44"/>
    </row>
    <row r="34" spans="1:7" ht="30" x14ac:dyDescent="0.25">
      <c r="A34" s="101" t="s">
        <v>466</v>
      </c>
      <c r="B34" s="70">
        <v>0</v>
      </c>
      <c r="C34" s="70">
        <v>0</v>
      </c>
      <c r="D34" s="70">
        <v>0</v>
      </c>
      <c r="E34" s="70">
        <v>0</v>
      </c>
      <c r="F34" s="70">
        <v>0</v>
      </c>
      <c r="G34" s="70">
        <v>0</v>
      </c>
    </row>
    <row r="35" spans="1:7" ht="30" x14ac:dyDescent="0.25">
      <c r="A35" s="101" t="s">
        <v>290</v>
      </c>
      <c r="B35" s="70">
        <v>0</v>
      </c>
      <c r="C35" s="70">
        <v>0</v>
      </c>
      <c r="D35" s="70">
        <v>0</v>
      </c>
      <c r="E35" s="70">
        <v>0</v>
      </c>
      <c r="F35" s="70">
        <v>0</v>
      </c>
      <c r="G35" s="70">
        <v>0</v>
      </c>
    </row>
    <row r="36" spans="1:7" x14ac:dyDescent="0.25">
      <c r="A36" s="103" t="s">
        <v>467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5"/>
      <c r="B37" s="45"/>
      <c r="C37" s="45"/>
      <c r="D37" s="45"/>
      <c r="E37" s="45"/>
      <c r="F37" s="45"/>
      <c r="G37" s="45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1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80" t="s">
        <v>468</v>
      </c>
      <c r="B1" s="163"/>
      <c r="C1" s="163"/>
      <c r="D1" s="163"/>
      <c r="E1" s="163"/>
      <c r="F1" s="163"/>
      <c r="G1" s="164"/>
    </row>
    <row r="2" spans="1:7" x14ac:dyDescent="0.25">
      <c r="A2" s="165" t="str">
        <f>'Formato 1'!A2</f>
        <v>SISTEMA PARA EL DESARROLLO INTEGRAL DE LA FAMILA DEL MUNICIPIO DE SANTA CATARINA, GTO.</v>
      </c>
      <c r="B2" s="166"/>
      <c r="C2" s="166"/>
      <c r="D2" s="166"/>
      <c r="E2" s="166"/>
      <c r="F2" s="166"/>
      <c r="G2" s="167"/>
    </row>
    <row r="3" spans="1:7" x14ac:dyDescent="0.25">
      <c r="A3" s="168" t="s">
        <v>469</v>
      </c>
      <c r="B3" s="169"/>
      <c r="C3" s="169"/>
      <c r="D3" s="169"/>
      <c r="E3" s="169"/>
      <c r="F3" s="169"/>
      <c r="G3" s="170"/>
    </row>
    <row r="4" spans="1:7" x14ac:dyDescent="0.25">
      <c r="A4" s="168" t="s">
        <v>2</v>
      </c>
      <c r="B4" s="169"/>
      <c r="C4" s="169"/>
      <c r="D4" s="169"/>
      <c r="E4" s="169"/>
      <c r="F4" s="169"/>
      <c r="G4" s="170"/>
    </row>
    <row r="5" spans="1:7" x14ac:dyDescent="0.25">
      <c r="A5" s="171" t="s">
        <v>442</v>
      </c>
      <c r="B5" s="172"/>
      <c r="C5" s="172"/>
      <c r="D5" s="172"/>
      <c r="E5" s="172"/>
      <c r="F5" s="172"/>
      <c r="G5" s="173"/>
    </row>
    <row r="6" spans="1:7" x14ac:dyDescent="0.25">
      <c r="A6" s="98" t="s">
        <v>5</v>
      </c>
      <c r="B6" s="7">
        <v>2026</v>
      </c>
      <c r="C6" s="29">
        <f>B6+1</f>
        <v>2027</v>
      </c>
      <c r="D6" s="29">
        <f t="shared" ref="D6:G6" si="0">C6+1</f>
        <v>2028</v>
      </c>
      <c r="E6" s="29">
        <f t="shared" si="0"/>
        <v>2029</v>
      </c>
      <c r="F6" s="29">
        <f t="shared" si="0"/>
        <v>2030</v>
      </c>
      <c r="G6" s="29">
        <f t="shared" si="0"/>
        <v>2031</v>
      </c>
    </row>
    <row r="7" spans="1:7" ht="15.75" customHeight="1" x14ac:dyDescent="0.25">
      <c r="A7" s="23" t="s">
        <v>470</v>
      </c>
      <c r="B7" s="97">
        <v>0</v>
      </c>
      <c r="C7" s="97">
        <v>0</v>
      </c>
      <c r="D7" s="97">
        <v>0</v>
      </c>
      <c r="E7" s="97">
        <v>0</v>
      </c>
      <c r="F7" s="97">
        <v>0</v>
      </c>
      <c r="G7" s="97">
        <v>0</v>
      </c>
    </row>
    <row r="8" spans="1:7" x14ac:dyDescent="0.25">
      <c r="A8" s="48" t="s">
        <v>471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</row>
    <row r="9" spans="1:7" ht="15.75" customHeight="1" x14ac:dyDescent="0.25">
      <c r="A9" s="48" t="s">
        <v>472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25">
      <c r="A10" s="48" t="s">
        <v>473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x14ac:dyDescent="0.25">
      <c r="A11" s="48" t="s">
        <v>474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x14ac:dyDescent="0.25">
      <c r="A12" s="48" t="s">
        <v>475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25">
      <c r="A13" s="48" t="s">
        <v>476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x14ac:dyDescent="0.25">
      <c r="A14" s="49" t="s">
        <v>477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x14ac:dyDescent="0.25">
      <c r="A15" s="48" t="s">
        <v>478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25">
      <c r="A16" s="48" t="s">
        <v>479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25">
      <c r="A17" s="48"/>
      <c r="B17" s="55"/>
      <c r="C17" s="55"/>
      <c r="D17" s="55"/>
      <c r="E17" s="55"/>
      <c r="F17" s="55"/>
      <c r="G17" s="55"/>
    </row>
    <row r="18" spans="1:7" x14ac:dyDescent="0.25">
      <c r="A18" s="3" t="s">
        <v>480</v>
      </c>
      <c r="B18" s="97">
        <v>0</v>
      </c>
      <c r="C18" s="97">
        <v>0</v>
      </c>
      <c r="D18" s="97">
        <v>0</v>
      </c>
      <c r="E18" s="97">
        <v>0</v>
      </c>
      <c r="F18" s="97">
        <v>0</v>
      </c>
      <c r="G18" s="97">
        <v>0</v>
      </c>
    </row>
    <row r="19" spans="1:7" x14ac:dyDescent="0.25">
      <c r="A19" s="48" t="s">
        <v>471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25">
      <c r="A20" s="48" t="s">
        <v>472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25">
      <c r="A21" s="48" t="s">
        <v>473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</row>
    <row r="22" spans="1:7" x14ac:dyDescent="0.25">
      <c r="A22" s="48" t="s">
        <v>474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49" t="s">
        <v>475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49" t="s">
        <v>476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49" t="s">
        <v>477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49" t="s">
        <v>481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49" t="s">
        <v>479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x14ac:dyDescent="0.25">
      <c r="A28" s="36" t="s">
        <v>456</v>
      </c>
      <c r="B28" s="58"/>
      <c r="C28" s="58"/>
      <c r="D28" s="58"/>
      <c r="E28" s="58"/>
      <c r="F28" s="58"/>
      <c r="G28" s="58"/>
    </row>
    <row r="29" spans="1:7" ht="14.45" customHeight="1" x14ac:dyDescent="0.25">
      <c r="A29" s="3" t="s">
        <v>482</v>
      </c>
      <c r="B29" s="97">
        <v>0</v>
      </c>
      <c r="C29" s="97">
        <v>0</v>
      </c>
      <c r="D29" s="97">
        <v>0</v>
      </c>
      <c r="E29" s="97">
        <v>0</v>
      </c>
      <c r="F29" s="97">
        <v>0</v>
      </c>
      <c r="G29" s="97">
        <v>0</v>
      </c>
    </row>
    <row r="30" spans="1:7" x14ac:dyDescent="0.25">
      <c r="A30" s="45"/>
      <c r="B30" s="45"/>
      <c r="C30" s="45"/>
      <c r="D30" s="45"/>
      <c r="E30" s="45"/>
      <c r="F30" s="45"/>
      <c r="G30" s="45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E28" sqref="E28:F3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80" t="s">
        <v>483</v>
      </c>
      <c r="B1" s="163"/>
      <c r="C1" s="163"/>
      <c r="D1" s="163"/>
      <c r="E1" s="163"/>
      <c r="F1" s="163"/>
      <c r="G1" s="164"/>
    </row>
    <row r="2" spans="1:7" x14ac:dyDescent="0.25">
      <c r="A2" s="165" t="str">
        <f>'Formato 1'!A2</f>
        <v>SISTEMA PARA EL DESARROLLO INTEGRAL DE LA FAMILA DEL MUNICIPIO DE SANTA CATARINA, GTO.</v>
      </c>
      <c r="B2" s="166"/>
      <c r="C2" s="166"/>
      <c r="D2" s="166"/>
      <c r="E2" s="166"/>
      <c r="F2" s="166"/>
      <c r="G2" s="167"/>
    </row>
    <row r="3" spans="1:7" x14ac:dyDescent="0.25">
      <c r="A3" s="168" t="s">
        <v>484</v>
      </c>
      <c r="B3" s="169"/>
      <c r="C3" s="169"/>
      <c r="D3" s="169"/>
      <c r="E3" s="169"/>
      <c r="F3" s="169"/>
      <c r="G3" s="170"/>
    </row>
    <row r="4" spans="1:7" x14ac:dyDescent="0.25">
      <c r="A4" s="168" t="s">
        <v>2</v>
      </c>
      <c r="B4" s="169"/>
      <c r="C4" s="169"/>
      <c r="D4" s="169"/>
      <c r="E4" s="169"/>
      <c r="F4" s="169"/>
      <c r="G4" s="170"/>
    </row>
    <row r="5" spans="1:7" x14ac:dyDescent="0.25">
      <c r="A5" s="98" t="s">
        <v>5</v>
      </c>
      <c r="B5" s="123" t="s">
        <v>485</v>
      </c>
      <c r="C5" s="122" t="s">
        <v>486</v>
      </c>
      <c r="D5" s="122" t="s">
        <v>487</v>
      </c>
      <c r="E5" s="122" t="s">
        <v>488</v>
      </c>
      <c r="F5" s="122" t="s">
        <v>489</v>
      </c>
      <c r="G5" s="122" t="s">
        <v>490</v>
      </c>
    </row>
    <row r="6" spans="1:7" ht="15.75" customHeight="1" x14ac:dyDescent="0.25">
      <c r="A6" s="23" t="s">
        <v>491</v>
      </c>
      <c r="B6" s="97">
        <v>0</v>
      </c>
      <c r="C6" s="97">
        <v>0</v>
      </c>
      <c r="D6" s="97">
        <v>0</v>
      </c>
      <c r="E6" s="97">
        <v>0</v>
      </c>
      <c r="F6" s="97">
        <v>0</v>
      </c>
      <c r="G6" s="97">
        <v>0</v>
      </c>
    </row>
    <row r="7" spans="1:7" x14ac:dyDescent="0.25">
      <c r="A7" s="48" t="s">
        <v>444</v>
      </c>
      <c r="B7" s="55">
        <v>0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</row>
    <row r="8" spans="1:7" ht="15.75" customHeight="1" x14ac:dyDescent="0.25">
      <c r="A8" s="48" t="s">
        <v>445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</row>
    <row r="9" spans="1:7" x14ac:dyDescent="0.25">
      <c r="A9" s="48" t="s">
        <v>446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25">
      <c r="A10" s="48" t="s">
        <v>447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x14ac:dyDescent="0.25">
      <c r="A11" s="48" t="s">
        <v>448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x14ac:dyDescent="0.25">
      <c r="A12" s="48" t="s">
        <v>449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25">
      <c r="A13" s="49" t="s">
        <v>450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x14ac:dyDescent="0.25">
      <c r="A14" s="48" t="s">
        <v>451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x14ac:dyDescent="0.25">
      <c r="A15" s="48" t="s">
        <v>452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25">
      <c r="A16" s="48" t="s">
        <v>453</v>
      </c>
      <c r="B16" s="55">
        <v>0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</row>
    <row r="17" spans="1:7" x14ac:dyDescent="0.25">
      <c r="A17" s="48" t="s">
        <v>454</v>
      </c>
      <c r="B17" s="55">
        <v>0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</row>
    <row r="18" spans="1:7" x14ac:dyDescent="0.25">
      <c r="A18" s="71" t="s">
        <v>455</v>
      </c>
      <c r="B18" s="55">
        <v>0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</row>
    <row r="19" spans="1:7" x14ac:dyDescent="0.25">
      <c r="A19" s="48"/>
      <c r="B19" s="55"/>
      <c r="C19" s="55"/>
      <c r="D19" s="55"/>
      <c r="E19" s="55"/>
      <c r="F19" s="55"/>
      <c r="G19" s="55"/>
    </row>
    <row r="20" spans="1:7" x14ac:dyDescent="0.25">
      <c r="A20" s="3" t="s">
        <v>492</v>
      </c>
      <c r="B20" s="97">
        <v>0</v>
      </c>
      <c r="C20" s="97">
        <v>0</v>
      </c>
      <c r="D20" s="97">
        <v>0</v>
      </c>
      <c r="E20" s="97">
        <v>0</v>
      </c>
      <c r="F20" s="97">
        <v>0</v>
      </c>
      <c r="G20" s="97">
        <v>0</v>
      </c>
    </row>
    <row r="21" spans="1:7" x14ac:dyDescent="0.25">
      <c r="A21" s="48" t="s">
        <v>458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</row>
    <row r="22" spans="1:7" x14ac:dyDescent="0.25">
      <c r="A22" s="48" t="s">
        <v>459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48" t="s">
        <v>460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ht="30" x14ac:dyDescent="0.25">
      <c r="A24" s="49" t="s">
        <v>461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49" t="s">
        <v>462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57"/>
      <c r="B26" s="56"/>
      <c r="C26" s="56"/>
      <c r="D26" s="56"/>
      <c r="E26" s="56"/>
      <c r="F26" s="56"/>
      <c r="G26" s="56"/>
    </row>
    <row r="27" spans="1:7" x14ac:dyDescent="0.25">
      <c r="A27" s="3" t="s">
        <v>493</v>
      </c>
      <c r="B27" s="97">
        <v>0</v>
      </c>
      <c r="C27" s="97">
        <v>0</v>
      </c>
      <c r="D27" s="97">
        <v>0</v>
      </c>
      <c r="E27" s="97">
        <v>0</v>
      </c>
      <c r="F27" s="97">
        <v>0</v>
      </c>
      <c r="G27" s="97">
        <v>0</v>
      </c>
    </row>
    <row r="28" spans="1:7" x14ac:dyDescent="0.25">
      <c r="A28" s="48" t="s">
        <v>286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</row>
    <row r="29" spans="1:7" x14ac:dyDescent="0.25">
      <c r="A29" s="36"/>
      <c r="B29" s="58"/>
      <c r="C29" s="58"/>
      <c r="D29" s="58"/>
      <c r="E29" s="58"/>
      <c r="F29" s="58"/>
      <c r="G29" s="58"/>
    </row>
    <row r="30" spans="1:7" ht="14.45" customHeight="1" x14ac:dyDescent="0.25">
      <c r="A30" s="3" t="s">
        <v>494</v>
      </c>
      <c r="B30" s="97">
        <v>0</v>
      </c>
      <c r="C30" s="97">
        <v>0</v>
      </c>
      <c r="D30" s="97">
        <v>0</v>
      </c>
      <c r="E30" s="97">
        <v>0</v>
      </c>
      <c r="F30" s="97">
        <v>0</v>
      </c>
      <c r="G30" s="97">
        <v>0</v>
      </c>
    </row>
    <row r="31" spans="1:7" ht="14.45" customHeight="1" x14ac:dyDescent="0.25">
      <c r="A31" s="36"/>
      <c r="B31" s="100"/>
      <c r="C31" s="100"/>
      <c r="D31" s="100"/>
      <c r="E31" s="100"/>
      <c r="F31" s="100"/>
      <c r="G31" s="100"/>
    </row>
    <row r="32" spans="1:7" x14ac:dyDescent="0.25">
      <c r="A32" s="103" t="s">
        <v>288</v>
      </c>
      <c r="B32" s="44"/>
      <c r="C32" s="44"/>
      <c r="D32" s="44"/>
      <c r="E32" s="44"/>
      <c r="F32" s="44"/>
      <c r="G32" s="44"/>
    </row>
    <row r="33" spans="1:7" ht="30" x14ac:dyDescent="0.25">
      <c r="A33" s="101" t="s">
        <v>466</v>
      </c>
      <c r="B33" s="70">
        <v>0</v>
      </c>
      <c r="C33" s="70">
        <v>0</v>
      </c>
      <c r="D33" s="70">
        <v>0</v>
      </c>
      <c r="E33" s="70">
        <v>0</v>
      </c>
      <c r="F33" s="70">
        <v>0</v>
      </c>
      <c r="G33" s="70">
        <v>0</v>
      </c>
    </row>
    <row r="34" spans="1:7" ht="30" x14ac:dyDescent="0.25">
      <c r="A34" s="101" t="s">
        <v>290</v>
      </c>
      <c r="B34" s="70">
        <v>0</v>
      </c>
      <c r="C34" s="70">
        <v>0</v>
      </c>
      <c r="D34" s="70">
        <v>0</v>
      </c>
      <c r="E34" s="70">
        <v>0</v>
      </c>
      <c r="F34" s="70">
        <v>0</v>
      </c>
      <c r="G34" s="70">
        <v>0</v>
      </c>
    </row>
    <row r="35" spans="1:7" x14ac:dyDescent="0.25">
      <c r="A35" s="44" t="s">
        <v>467</v>
      </c>
      <c r="B35" s="70">
        <v>0</v>
      </c>
      <c r="C35" s="70">
        <v>0</v>
      </c>
      <c r="D35" s="70">
        <v>0</v>
      </c>
      <c r="E35" s="70">
        <v>0</v>
      </c>
      <c r="F35" s="70">
        <v>0</v>
      </c>
      <c r="G35" s="70">
        <v>0</v>
      </c>
    </row>
    <row r="36" spans="1:7" x14ac:dyDescent="0.25">
      <c r="A36" s="45"/>
      <c r="B36" s="45"/>
      <c r="C36" s="45"/>
      <c r="D36" s="45"/>
      <c r="E36" s="45"/>
      <c r="F36" s="45"/>
      <c r="G36" s="45"/>
    </row>
    <row r="38" spans="1:7" x14ac:dyDescent="0.25">
      <c r="A38" t="s">
        <v>546</v>
      </c>
    </row>
    <row r="39" spans="1:7" x14ac:dyDescent="0.25">
      <c r="A39" t="s">
        <v>547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tabSelected="1" zoomScale="75" zoomScaleNormal="75" workbookViewId="0">
      <selection activeCell="D24" sqref="D2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80" t="s">
        <v>497</v>
      </c>
      <c r="B1" s="163"/>
      <c r="C1" s="163"/>
      <c r="D1" s="163"/>
      <c r="E1" s="163"/>
      <c r="F1" s="163"/>
      <c r="G1" s="164"/>
    </row>
    <row r="2" spans="1:7" x14ac:dyDescent="0.25">
      <c r="A2" s="165" t="str">
        <f>'Formato 1'!A2</f>
        <v>SISTEMA PARA EL DESARROLLO INTEGRAL DE LA FAMILA DEL MUNICIPIO DE SANTA CATARINA, GTO.</v>
      </c>
      <c r="B2" s="166"/>
      <c r="C2" s="166"/>
      <c r="D2" s="166"/>
      <c r="E2" s="166"/>
      <c r="F2" s="166"/>
      <c r="G2" s="167"/>
    </row>
    <row r="3" spans="1:7" x14ac:dyDescent="0.25">
      <c r="A3" s="168" t="s">
        <v>498</v>
      </c>
      <c r="B3" s="169"/>
      <c r="C3" s="169"/>
      <c r="D3" s="169"/>
      <c r="E3" s="169"/>
      <c r="F3" s="169"/>
      <c r="G3" s="170"/>
    </row>
    <row r="4" spans="1:7" x14ac:dyDescent="0.25">
      <c r="A4" s="168" t="s">
        <v>2</v>
      </c>
      <c r="B4" s="169"/>
      <c r="C4" s="169"/>
      <c r="D4" s="169"/>
      <c r="E4" s="169"/>
      <c r="F4" s="169"/>
      <c r="G4" s="170"/>
    </row>
    <row r="5" spans="1:7" x14ac:dyDescent="0.25">
      <c r="A5" s="98" t="s">
        <v>5</v>
      </c>
      <c r="B5" s="123" t="s">
        <v>485</v>
      </c>
      <c r="C5" s="122" t="s">
        <v>486</v>
      </c>
      <c r="D5" s="122" t="s">
        <v>487</v>
      </c>
      <c r="E5" s="122" t="s">
        <v>488</v>
      </c>
      <c r="F5" s="122" t="s">
        <v>489</v>
      </c>
      <c r="G5" s="122" t="s">
        <v>490</v>
      </c>
    </row>
    <row r="6" spans="1:7" ht="15.75" customHeight="1" x14ac:dyDescent="0.25">
      <c r="A6" s="23" t="s">
        <v>470</v>
      </c>
      <c r="B6" s="97">
        <v>0</v>
      </c>
      <c r="C6" s="97">
        <v>0</v>
      </c>
      <c r="D6" s="97">
        <v>0</v>
      </c>
      <c r="E6" s="97">
        <v>0</v>
      </c>
      <c r="F6" s="97">
        <v>0</v>
      </c>
      <c r="G6" s="97">
        <v>0</v>
      </c>
    </row>
    <row r="7" spans="1:7" x14ac:dyDescent="0.25">
      <c r="A7" s="48" t="s">
        <v>471</v>
      </c>
      <c r="B7" s="55">
        <v>0</v>
      </c>
      <c r="C7" s="55">
        <v>0</v>
      </c>
      <c r="D7" s="55">
        <v>0</v>
      </c>
      <c r="E7" s="55">
        <v>0</v>
      </c>
      <c r="F7" s="55">
        <v>0</v>
      </c>
      <c r="G7" s="55">
        <v>0</v>
      </c>
    </row>
    <row r="8" spans="1:7" ht="15.75" customHeight="1" x14ac:dyDescent="0.25">
      <c r="A8" s="48" t="s">
        <v>472</v>
      </c>
      <c r="B8" s="55">
        <v>0</v>
      </c>
      <c r="C8" s="55">
        <v>0</v>
      </c>
      <c r="D8" s="55">
        <v>0</v>
      </c>
      <c r="E8" s="55">
        <v>0</v>
      </c>
      <c r="F8" s="55">
        <v>0</v>
      </c>
      <c r="G8" s="55">
        <v>0</v>
      </c>
    </row>
    <row r="9" spans="1:7" x14ac:dyDescent="0.25">
      <c r="A9" s="48" t="s">
        <v>473</v>
      </c>
      <c r="B9" s="55">
        <v>0</v>
      </c>
      <c r="C9" s="55">
        <v>0</v>
      </c>
      <c r="D9" s="55">
        <v>0</v>
      </c>
      <c r="E9" s="55">
        <v>0</v>
      </c>
      <c r="F9" s="55">
        <v>0</v>
      </c>
      <c r="G9" s="55">
        <v>0</v>
      </c>
    </row>
    <row r="10" spans="1:7" x14ac:dyDescent="0.25">
      <c r="A10" s="48" t="s">
        <v>474</v>
      </c>
      <c r="B10" s="55">
        <v>0</v>
      </c>
      <c r="C10" s="55">
        <v>0</v>
      </c>
      <c r="D10" s="55">
        <v>0</v>
      </c>
      <c r="E10" s="55">
        <v>0</v>
      </c>
      <c r="F10" s="55">
        <v>0</v>
      </c>
      <c r="G10" s="55">
        <v>0</v>
      </c>
    </row>
    <row r="11" spans="1:7" x14ac:dyDescent="0.25">
      <c r="A11" s="48" t="s">
        <v>475</v>
      </c>
      <c r="B11" s="55">
        <v>0</v>
      </c>
      <c r="C11" s="55">
        <v>0</v>
      </c>
      <c r="D11" s="55">
        <v>0</v>
      </c>
      <c r="E11" s="55">
        <v>0</v>
      </c>
      <c r="F11" s="55">
        <v>0</v>
      </c>
      <c r="G11" s="55">
        <v>0</v>
      </c>
    </row>
    <row r="12" spans="1:7" x14ac:dyDescent="0.25">
      <c r="A12" s="48" t="s">
        <v>476</v>
      </c>
      <c r="B12" s="55">
        <v>0</v>
      </c>
      <c r="C12" s="55">
        <v>0</v>
      </c>
      <c r="D12" s="55">
        <v>0</v>
      </c>
      <c r="E12" s="55">
        <v>0</v>
      </c>
      <c r="F12" s="55">
        <v>0</v>
      </c>
      <c r="G12" s="55">
        <v>0</v>
      </c>
    </row>
    <row r="13" spans="1:7" x14ac:dyDescent="0.25">
      <c r="A13" s="49" t="s">
        <v>477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</row>
    <row r="14" spans="1:7" x14ac:dyDescent="0.25">
      <c r="A14" s="48" t="s">
        <v>478</v>
      </c>
      <c r="B14" s="55">
        <v>0</v>
      </c>
      <c r="C14" s="55">
        <v>0</v>
      </c>
      <c r="D14" s="55">
        <v>0</v>
      </c>
      <c r="E14" s="55">
        <v>0</v>
      </c>
      <c r="F14" s="55">
        <v>0</v>
      </c>
      <c r="G14" s="55">
        <v>0</v>
      </c>
    </row>
    <row r="15" spans="1:7" x14ac:dyDescent="0.25">
      <c r="A15" s="48" t="s">
        <v>479</v>
      </c>
      <c r="B15" s="55">
        <v>0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</row>
    <row r="16" spans="1:7" x14ac:dyDescent="0.25">
      <c r="A16" s="48"/>
      <c r="B16" s="55"/>
      <c r="C16" s="55"/>
      <c r="D16" s="55"/>
      <c r="E16" s="55"/>
      <c r="F16" s="55"/>
      <c r="G16" s="55"/>
    </row>
    <row r="17" spans="1:7" x14ac:dyDescent="0.25">
      <c r="A17" s="3" t="s">
        <v>480</v>
      </c>
      <c r="B17" s="97">
        <v>0</v>
      </c>
      <c r="C17" s="97">
        <v>0</v>
      </c>
      <c r="D17" s="97">
        <v>0</v>
      </c>
      <c r="E17" s="97">
        <v>0</v>
      </c>
      <c r="F17" s="97">
        <v>0</v>
      </c>
      <c r="G17" s="97">
        <v>0</v>
      </c>
    </row>
    <row r="18" spans="1:7" x14ac:dyDescent="0.25">
      <c r="A18" s="48" t="s">
        <v>471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</row>
    <row r="19" spans="1:7" x14ac:dyDescent="0.25">
      <c r="A19" s="48" t="s">
        <v>472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25">
      <c r="A20" s="48" t="s">
        <v>473</v>
      </c>
      <c r="B20" s="56">
        <v>0</v>
      </c>
      <c r="C20" s="56">
        <v>0</v>
      </c>
      <c r="D20" s="56">
        <v>0</v>
      </c>
      <c r="E20" s="56">
        <v>0</v>
      </c>
      <c r="F20" s="56">
        <v>0</v>
      </c>
      <c r="G20" s="56">
        <v>0</v>
      </c>
    </row>
    <row r="21" spans="1:7" x14ac:dyDescent="0.25">
      <c r="A21" s="48" t="s">
        <v>474</v>
      </c>
      <c r="B21" s="56">
        <v>0</v>
      </c>
      <c r="C21" s="56">
        <v>0</v>
      </c>
      <c r="D21" s="56">
        <v>0</v>
      </c>
      <c r="E21" s="56">
        <v>0</v>
      </c>
      <c r="F21" s="56">
        <v>0</v>
      </c>
      <c r="G21" s="56">
        <v>0</v>
      </c>
    </row>
    <row r="22" spans="1:7" x14ac:dyDescent="0.25">
      <c r="A22" s="49" t="s">
        <v>475</v>
      </c>
      <c r="B22" s="56">
        <v>0</v>
      </c>
      <c r="C22" s="56">
        <v>0</v>
      </c>
      <c r="D22" s="56">
        <v>0</v>
      </c>
      <c r="E22" s="56">
        <v>0</v>
      </c>
      <c r="F22" s="56">
        <v>0</v>
      </c>
      <c r="G22" s="56">
        <v>0</v>
      </c>
    </row>
    <row r="23" spans="1:7" x14ac:dyDescent="0.25">
      <c r="A23" s="49" t="s">
        <v>476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49" t="s">
        <v>477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49" t="s">
        <v>481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49" t="s">
        <v>479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36" t="s">
        <v>456</v>
      </c>
      <c r="B27" s="58"/>
      <c r="C27" s="58"/>
      <c r="D27" s="58"/>
      <c r="E27" s="58"/>
      <c r="F27" s="58"/>
      <c r="G27" s="58"/>
    </row>
    <row r="28" spans="1:7" ht="14.45" customHeight="1" x14ac:dyDescent="0.25">
      <c r="A28" s="3" t="s">
        <v>482</v>
      </c>
      <c r="B28" s="97">
        <v>0</v>
      </c>
      <c r="C28" s="97">
        <v>0</v>
      </c>
      <c r="D28" s="97">
        <v>0</v>
      </c>
      <c r="E28" s="97">
        <v>0</v>
      </c>
      <c r="F28" s="97">
        <v>0</v>
      </c>
      <c r="G28" s="97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1" spans="1:7" x14ac:dyDescent="0.25">
      <c r="A31" t="s">
        <v>495</v>
      </c>
    </row>
    <row r="32" spans="1:7" x14ac:dyDescent="0.25">
      <c r="A32" t="s">
        <v>496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26" sqref="A2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80" t="s">
        <v>499</v>
      </c>
      <c r="B1" s="163"/>
      <c r="C1" s="163"/>
      <c r="D1" s="163"/>
      <c r="E1" s="163"/>
      <c r="F1" s="163"/>
    </row>
    <row r="2" spans="1:6" x14ac:dyDescent="0.25">
      <c r="A2" s="165" t="str">
        <f>'Formato 1'!A2</f>
        <v>SISTEMA PARA EL DESARROLLO INTEGRAL DE LA FAMILA DEL MUNICIPIO DE SANTA CATARINA, GTO.</v>
      </c>
      <c r="B2" s="166"/>
      <c r="C2" s="166"/>
      <c r="D2" s="166"/>
      <c r="E2" s="166"/>
      <c r="F2" s="167"/>
    </row>
    <row r="3" spans="1:6" x14ac:dyDescent="0.25">
      <c r="A3" s="168" t="s">
        <v>500</v>
      </c>
      <c r="B3" s="169"/>
      <c r="C3" s="169"/>
      <c r="D3" s="169"/>
      <c r="E3" s="169"/>
      <c r="F3" s="170"/>
    </row>
    <row r="4" spans="1:6" ht="30" x14ac:dyDescent="0.25">
      <c r="A4" s="98" t="s">
        <v>5</v>
      </c>
      <c r="B4" s="7" t="s">
        <v>501</v>
      </c>
      <c r="C4" s="29" t="s">
        <v>502</v>
      </c>
      <c r="D4" s="29" t="s">
        <v>503</v>
      </c>
      <c r="E4" s="29" t="s">
        <v>504</v>
      </c>
      <c r="F4" s="29" t="s">
        <v>505</v>
      </c>
    </row>
    <row r="5" spans="1:6" ht="15.75" customHeight="1" x14ac:dyDescent="0.25">
      <c r="A5" s="102" t="s">
        <v>506</v>
      </c>
      <c r="B5" s="107"/>
      <c r="C5" s="107"/>
      <c r="D5" s="107"/>
      <c r="E5" s="107"/>
      <c r="F5" s="107"/>
    </row>
    <row r="6" spans="1:6" ht="30" x14ac:dyDescent="0.25">
      <c r="A6" s="105" t="s">
        <v>507</v>
      </c>
      <c r="B6" s="104"/>
      <c r="C6" s="104"/>
      <c r="D6" s="104"/>
      <c r="E6" s="104"/>
      <c r="F6" s="104"/>
    </row>
    <row r="7" spans="1:6" ht="15.75" customHeight="1" x14ac:dyDescent="0.25">
      <c r="A7" s="105" t="s">
        <v>508</v>
      </c>
      <c r="B7" s="104"/>
      <c r="C7" s="104"/>
      <c r="D7" s="104"/>
      <c r="E7" s="104"/>
      <c r="F7" s="104"/>
    </row>
    <row r="8" spans="1:6" x14ac:dyDescent="0.25">
      <c r="A8" s="106"/>
      <c r="B8" s="104"/>
      <c r="C8" s="104"/>
      <c r="D8" s="104"/>
      <c r="E8" s="104"/>
      <c r="F8" s="104"/>
    </row>
    <row r="9" spans="1:6" x14ac:dyDescent="0.25">
      <c r="A9" s="111" t="s">
        <v>509</v>
      </c>
      <c r="B9" s="104"/>
      <c r="C9" s="104"/>
      <c r="D9" s="104"/>
      <c r="E9" s="104"/>
      <c r="F9" s="104"/>
    </row>
    <row r="10" spans="1:6" x14ac:dyDescent="0.25">
      <c r="A10" s="105" t="s">
        <v>510</v>
      </c>
      <c r="B10" s="114"/>
      <c r="C10" s="114"/>
      <c r="D10" s="114"/>
      <c r="E10" s="114"/>
      <c r="F10" s="114"/>
    </row>
    <row r="11" spans="1:6" x14ac:dyDescent="0.25">
      <c r="A11" s="53" t="s">
        <v>511</v>
      </c>
      <c r="B11" s="114"/>
      <c r="C11" s="114"/>
      <c r="D11" s="114"/>
      <c r="E11" s="114"/>
      <c r="F11" s="114"/>
    </row>
    <row r="12" spans="1:6" x14ac:dyDescent="0.25">
      <c r="A12" s="53" t="s">
        <v>512</v>
      </c>
      <c r="B12" s="114"/>
      <c r="C12" s="114"/>
      <c r="D12" s="114"/>
      <c r="E12" s="114"/>
      <c r="F12" s="114"/>
    </row>
    <row r="13" spans="1:6" x14ac:dyDescent="0.25">
      <c r="A13" s="53" t="s">
        <v>513</v>
      </c>
      <c r="B13" s="114"/>
      <c r="C13" s="114"/>
      <c r="D13" s="114"/>
      <c r="E13" s="114"/>
      <c r="F13" s="114"/>
    </row>
    <row r="14" spans="1:6" x14ac:dyDescent="0.25">
      <c r="A14" s="105" t="s">
        <v>514</v>
      </c>
      <c r="B14" s="114"/>
      <c r="C14" s="114"/>
      <c r="D14" s="114"/>
      <c r="E14" s="114"/>
      <c r="F14" s="114"/>
    </row>
    <row r="15" spans="1:6" x14ac:dyDescent="0.25">
      <c r="A15" s="53" t="s">
        <v>511</v>
      </c>
      <c r="B15" s="114"/>
      <c r="C15" s="114"/>
      <c r="D15" s="114"/>
      <c r="E15" s="114"/>
      <c r="F15" s="114"/>
    </row>
    <row r="16" spans="1:6" x14ac:dyDescent="0.25">
      <c r="A16" s="53" t="s">
        <v>512</v>
      </c>
      <c r="B16" s="115"/>
      <c r="C16" s="115"/>
      <c r="D16" s="115"/>
      <c r="E16" s="115"/>
      <c r="F16" s="115"/>
    </row>
    <row r="17" spans="1:6" x14ac:dyDescent="0.25">
      <c r="A17" s="53" t="s">
        <v>513</v>
      </c>
      <c r="B17" s="116"/>
      <c r="C17" s="116"/>
      <c r="D17" s="116"/>
      <c r="E17" s="116"/>
      <c r="F17" s="116"/>
    </row>
    <row r="18" spans="1:6" x14ac:dyDescent="0.25">
      <c r="A18" s="105" t="s">
        <v>515</v>
      </c>
      <c r="B18" s="116"/>
      <c r="C18" s="116"/>
      <c r="D18" s="116"/>
      <c r="E18" s="116"/>
      <c r="F18" s="116"/>
    </row>
    <row r="19" spans="1:6" x14ac:dyDescent="0.25">
      <c r="A19" s="105" t="s">
        <v>516</v>
      </c>
      <c r="B19" s="116"/>
      <c r="C19" s="116"/>
      <c r="D19" s="116"/>
      <c r="E19" s="116"/>
      <c r="F19" s="116"/>
    </row>
    <row r="20" spans="1:6" x14ac:dyDescent="0.25">
      <c r="A20" s="105" t="s">
        <v>517</v>
      </c>
      <c r="B20" s="117"/>
      <c r="C20" s="117"/>
      <c r="D20" s="117"/>
      <c r="E20" s="117"/>
      <c r="F20" s="117"/>
    </row>
    <row r="21" spans="1:6" x14ac:dyDescent="0.25">
      <c r="A21" s="105" t="s">
        <v>518</v>
      </c>
      <c r="B21" s="117"/>
      <c r="C21" s="117"/>
      <c r="D21" s="117"/>
      <c r="E21" s="117"/>
      <c r="F21" s="117"/>
    </row>
    <row r="22" spans="1:6" x14ac:dyDescent="0.25">
      <c r="A22" s="105" t="s">
        <v>519</v>
      </c>
      <c r="B22" s="117"/>
      <c r="C22" s="117"/>
      <c r="D22" s="117"/>
      <c r="E22" s="117"/>
      <c r="F22" s="117"/>
    </row>
    <row r="23" spans="1:6" x14ac:dyDescent="0.25">
      <c r="A23" s="105" t="s">
        <v>520</v>
      </c>
      <c r="B23" s="117"/>
      <c r="C23" s="117"/>
      <c r="D23" s="117"/>
      <c r="E23" s="117"/>
      <c r="F23" s="117"/>
    </row>
    <row r="24" spans="1:6" x14ac:dyDescent="0.25">
      <c r="A24" s="105" t="s">
        <v>521</v>
      </c>
      <c r="B24" s="109"/>
      <c r="C24" s="109"/>
      <c r="D24" s="109"/>
      <c r="E24" s="109"/>
      <c r="F24" s="109"/>
    </row>
    <row r="25" spans="1:6" x14ac:dyDescent="0.25">
      <c r="A25" s="105" t="s">
        <v>522</v>
      </c>
      <c r="B25" s="109"/>
      <c r="C25" s="109"/>
      <c r="D25" s="109"/>
      <c r="E25" s="109"/>
      <c r="F25" s="109"/>
    </row>
    <row r="26" spans="1:6" x14ac:dyDescent="0.25">
      <c r="A26" s="106"/>
      <c r="B26" s="110"/>
      <c r="C26" s="110"/>
      <c r="D26" s="110"/>
      <c r="E26" s="110"/>
      <c r="F26" s="110"/>
    </row>
    <row r="27" spans="1:6" ht="14.45" customHeight="1" x14ac:dyDescent="0.25">
      <c r="A27" s="111" t="s">
        <v>523</v>
      </c>
      <c r="B27" s="108"/>
      <c r="C27" s="108"/>
      <c r="D27" s="108"/>
      <c r="E27" s="108"/>
      <c r="F27" s="108"/>
    </row>
    <row r="28" spans="1:6" x14ac:dyDescent="0.25">
      <c r="A28" s="105" t="s">
        <v>524</v>
      </c>
      <c r="B28" s="70"/>
      <c r="C28" s="70"/>
      <c r="D28" s="70"/>
      <c r="E28" s="70"/>
      <c r="F28" s="70"/>
    </row>
    <row r="29" spans="1:6" x14ac:dyDescent="0.25">
      <c r="A29" s="101"/>
      <c r="B29" s="44"/>
      <c r="C29" s="44"/>
      <c r="D29" s="44"/>
      <c r="E29" s="44"/>
      <c r="F29" s="44"/>
    </row>
    <row r="30" spans="1:6" x14ac:dyDescent="0.25">
      <c r="A30" s="112" t="s">
        <v>525</v>
      </c>
      <c r="B30" s="44"/>
      <c r="C30" s="44"/>
      <c r="D30" s="44"/>
      <c r="E30" s="44"/>
      <c r="F30" s="44"/>
    </row>
    <row r="31" spans="1:6" x14ac:dyDescent="0.25">
      <c r="A31" s="113" t="s">
        <v>510</v>
      </c>
      <c r="B31" s="70"/>
      <c r="C31" s="70"/>
      <c r="D31" s="70"/>
      <c r="E31" s="70"/>
      <c r="F31" s="70"/>
    </row>
    <row r="32" spans="1:6" x14ac:dyDescent="0.25">
      <c r="A32" s="113" t="s">
        <v>514</v>
      </c>
      <c r="B32" s="70"/>
      <c r="C32" s="70"/>
      <c r="D32" s="70"/>
      <c r="E32" s="70"/>
      <c r="F32" s="70"/>
    </row>
    <row r="33" spans="1:6" x14ac:dyDescent="0.25">
      <c r="A33" s="113" t="s">
        <v>526</v>
      </c>
      <c r="B33" s="70"/>
      <c r="C33" s="70"/>
      <c r="D33" s="70"/>
      <c r="E33" s="70"/>
      <c r="F33" s="70"/>
    </row>
    <row r="34" spans="1:6" x14ac:dyDescent="0.25">
      <c r="A34" s="101"/>
      <c r="B34" s="44"/>
      <c r="C34" s="44"/>
      <c r="D34" s="44"/>
      <c r="E34" s="44"/>
      <c r="F34" s="44"/>
    </row>
    <row r="35" spans="1:6" x14ac:dyDescent="0.25">
      <c r="A35" s="112" t="s">
        <v>527</v>
      </c>
      <c r="B35" s="44"/>
      <c r="C35" s="44"/>
      <c r="D35" s="44"/>
      <c r="E35" s="44"/>
      <c r="F35" s="44"/>
    </row>
    <row r="36" spans="1:6" x14ac:dyDescent="0.25">
      <c r="A36" s="113" t="s">
        <v>528</v>
      </c>
      <c r="B36" s="44"/>
      <c r="C36" s="44"/>
      <c r="D36" s="44"/>
      <c r="E36" s="44"/>
      <c r="F36" s="44"/>
    </row>
    <row r="37" spans="1:6" x14ac:dyDescent="0.25">
      <c r="A37" s="113" t="s">
        <v>529</v>
      </c>
      <c r="B37" s="44"/>
      <c r="C37" s="44"/>
      <c r="D37" s="44"/>
      <c r="E37" s="44"/>
      <c r="F37" s="44"/>
    </row>
    <row r="38" spans="1:6" x14ac:dyDescent="0.25">
      <c r="A38" s="113" t="s">
        <v>530</v>
      </c>
      <c r="B38" s="44"/>
      <c r="C38" s="44"/>
      <c r="D38" s="44"/>
      <c r="E38" s="44"/>
      <c r="F38" s="44"/>
    </row>
    <row r="39" spans="1:6" x14ac:dyDescent="0.25">
      <c r="A39" s="101"/>
      <c r="B39" s="44"/>
      <c r="C39" s="44"/>
      <c r="D39" s="44"/>
      <c r="E39" s="44"/>
      <c r="F39" s="44"/>
    </row>
    <row r="40" spans="1:6" x14ac:dyDescent="0.25">
      <c r="A40" s="112" t="s">
        <v>531</v>
      </c>
      <c r="B40" s="44"/>
      <c r="C40" s="44"/>
      <c r="D40" s="44"/>
      <c r="E40" s="44"/>
      <c r="F40" s="44"/>
    </row>
    <row r="41" spans="1:6" x14ac:dyDescent="0.25">
      <c r="A41" s="101"/>
      <c r="B41" s="44"/>
      <c r="C41" s="44"/>
      <c r="D41" s="44"/>
      <c r="E41" s="44"/>
      <c r="F41" s="44"/>
    </row>
    <row r="42" spans="1:6" x14ac:dyDescent="0.25">
      <c r="A42" s="112" t="s">
        <v>532</v>
      </c>
      <c r="B42" s="44"/>
      <c r="C42" s="44"/>
      <c r="D42" s="44"/>
      <c r="E42" s="44"/>
      <c r="F42" s="44"/>
    </row>
    <row r="43" spans="1:6" x14ac:dyDescent="0.25">
      <c r="A43" s="113" t="s">
        <v>533</v>
      </c>
      <c r="B43" s="70"/>
      <c r="C43" s="70"/>
      <c r="D43" s="70"/>
      <c r="E43" s="70"/>
      <c r="F43" s="70"/>
    </row>
    <row r="44" spans="1:6" x14ac:dyDescent="0.25">
      <c r="A44" s="113" t="s">
        <v>534</v>
      </c>
      <c r="B44" s="70"/>
      <c r="C44" s="70"/>
      <c r="D44" s="70"/>
      <c r="E44" s="70"/>
      <c r="F44" s="70"/>
    </row>
    <row r="45" spans="1:6" x14ac:dyDescent="0.25">
      <c r="A45" s="113" t="s">
        <v>535</v>
      </c>
      <c r="B45" s="70"/>
      <c r="C45" s="70"/>
      <c r="D45" s="70"/>
      <c r="E45" s="70"/>
      <c r="F45" s="70"/>
    </row>
    <row r="46" spans="1:6" x14ac:dyDescent="0.25">
      <c r="A46" s="101"/>
      <c r="B46" s="44"/>
      <c r="C46" s="44"/>
      <c r="D46" s="44"/>
      <c r="E46" s="44"/>
      <c r="F46" s="44"/>
    </row>
    <row r="47" spans="1:6" ht="30" x14ac:dyDescent="0.25">
      <c r="A47" s="112" t="s">
        <v>536</v>
      </c>
      <c r="B47" s="44"/>
      <c r="C47" s="44"/>
      <c r="D47" s="44"/>
      <c r="E47" s="44"/>
      <c r="F47" s="44"/>
    </row>
    <row r="48" spans="1:6" x14ac:dyDescent="0.25">
      <c r="A48" s="113" t="s">
        <v>534</v>
      </c>
      <c r="B48" s="70"/>
      <c r="C48" s="70"/>
      <c r="D48" s="70"/>
      <c r="E48" s="70"/>
      <c r="F48" s="70"/>
    </row>
    <row r="49" spans="1:6" x14ac:dyDescent="0.25">
      <c r="A49" s="113" t="s">
        <v>535</v>
      </c>
      <c r="B49" s="70"/>
      <c r="C49" s="70"/>
      <c r="D49" s="70"/>
      <c r="E49" s="70"/>
      <c r="F49" s="70"/>
    </row>
    <row r="50" spans="1:6" x14ac:dyDescent="0.25">
      <c r="A50" s="101"/>
      <c r="B50" s="44"/>
      <c r="C50" s="44"/>
      <c r="D50" s="44"/>
      <c r="E50" s="44"/>
      <c r="F50" s="44"/>
    </row>
    <row r="51" spans="1:6" x14ac:dyDescent="0.25">
      <c r="A51" s="112" t="s">
        <v>537</v>
      </c>
      <c r="B51" s="44"/>
      <c r="C51" s="44"/>
      <c r="D51" s="44"/>
      <c r="E51" s="44"/>
      <c r="F51" s="44"/>
    </row>
    <row r="52" spans="1:6" x14ac:dyDescent="0.25">
      <c r="A52" s="113" t="s">
        <v>534</v>
      </c>
      <c r="B52" s="70"/>
      <c r="C52" s="70"/>
      <c r="D52" s="70"/>
      <c r="E52" s="70"/>
      <c r="F52" s="70"/>
    </row>
    <row r="53" spans="1:6" x14ac:dyDescent="0.25">
      <c r="A53" s="113" t="s">
        <v>535</v>
      </c>
      <c r="B53" s="70"/>
      <c r="C53" s="70"/>
      <c r="D53" s="70"/>
      <c r="E53" s="70"/>
      <c r="F53" s="70"/>
    </row>
    <row r="54" spans="1:6" x14ac:dyDescent="0.25">
      <c r="A54" s="113" t="s">
        <v>538</v>
      </c>
      <c r="B54" s="70"/>
      <c r="C54" s="70"/>
      <c r="D54" s="70"/>
      <c r="E54" s="70"/>
      <c r="F54" s="70"/>
    </row>
    <row r="55" spans="1:6" x14ac:dyDescent="0.25">
      <c r="A55" s="101"/>
      <c r="B55" s="44"/>
      <c r="C55" s="44"/>
      <c r="D55" s="44"/>
      <c r="E55" s="44"/>
      <c r="F55" s="44"/>
    </row>
    <row r="56" spans="1:6" x14ac:dyDescent="0.25">
      <c r="A56" s="112" t="s">
        <v>539</v>
      </c>
      <c r="B56" s="44"/>
      <c r="C56" s="44"/>
      <c r="D56" s="44"/>
      <c r="E56" s="44"/>
      <c r="F56" s="44"/>
    </row>
    <row r="57" spans="1:6" x14ac:dyDescent="0.25">
      <c r="A57" s="113" t="s">
        <v>534</v>
      </c>
      <c r="B57" s="70"/>
      <c r="C57" s="70"/>
      <c r="D57" s="70"/>
      <c r="E57" s="70"/>
      <c r="F57" s="70"/>
    </row>
    <row r="58" spans="1:6" x14ac:dyDescent="0.25">
      <c r="A58" s="113" t="s">
        <v>535</v>
      </c>
      <c r="B58" s="70"/>
      <c r="C58" s="70"/>
      <c r="D58" s="70"/>
      <c r="E58" s="70"/>
      <c r="F58" s="70"/>
    </row>
    <row r="59" spans="1:6" x14ac:dyDescent="0.25">
      <c r="A59" s="101"/>
      <c r="B59" s="44"/>
      <c r="C59" s="44"/>
      <c r="D59" s="44"/>
      <c r="E59" s="44"/>
      <c r="F59" s="44"/>
    </row>
    <row r="60" spans="1:6" x14ac:dyDescent="0.25">
      <c r="A60" s="112" t="s">
        <v>540</v>
      </c>
      <c r="B60" s="44"/>
      <c r="C60" s="44"/>
      <c r="D60" s="44"/>
      <c r="E60" s="44"/>
      <c r="F60" s="44"/>
    </row>
    <row r="61" spans="1:6" x14ac:dyDescent="0.25">
      <c r="A61" s="113" t="s">
        <v>541</v>
      </c>
      <c r="B61" s="100"/>
      <c r="C61" s="100"/>
      <c r="D61" s="100"/>
      <c r="E61" s="100"/>
      <c r="F61" s="100"/>
    </row>
    <row r="62" spans="1:6" x14ac:dyDescent="0.25">
      <c r="A62" s="113" t="s">
        <v>542</v>
      </c>
      <c r="B62" s="118"/>
      <c r="C62" s="118"/>
      <c r="D62" s="118"/>
      <c r="E62" s="118"/>
      <c r="F62" s="118"/>
    </row>
    <row r="63" spans="1:6" x14ac:dyDescent="0.25">
      <c r="A63" s="101"/>
      <c r="B63" s="100"/>
      <c r="C63" s="100"/>
      <c r="D63" s="100"/>
      <c r="E63" s="100"/>
      <c r="F63" s="100"/>
    </row>
    <row r="64" spans="1:6" x14ac:dyDescent="0.25">
      <c r="A64" s="112" t="s">
        <v>543</v>
      </c>
      <c r="B64" s="100"/>
      <c r="C64" s="100"/>
      <c r="D64" s="100"/>
      <c r="E64" s="100"/>
      <c r="F64" s="100"/>
    </row>
    <row r="65" spans="1:6" x14ac:dyDescent="0.25">
      <c r="A65" s="113" t="s">
        <v>544</v>
      </c>
      <c r="B65" s="100"/>
      <c r="C65" s="100"/>
      <c r="D65" s="100"/>
      <c r="E65" s="100"/>
      <c r="F65" s="100"/>
    </row>
    <row r="66" spans="1:6" x14ac:dyDescent="0.25">
      <c r="A66" s="113" t="s">
        <v>545</v>
      </c>
      <c r="B66" s="101"/>
      <c r="C66" s="44"/>
      <c r="D66" s="101"/>
      <c r="E66" s="101"/>
      <c r="F66" s="101"/>
    </row>
    <row r="67" spans="1:6" x14ac:dyDescent="0.25">
      <c r="A67" s="45"/>
      <c r="B67" s="45"/>
      <c r="C67" s="45"/>
      <c r="D67" s="45"/>
      <c r="E67" s="45"/>
      <c r="F67" s="45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7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B24" sqref="B24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62" t="s">
        <v>123</v>
      </c>
      <c r="B1" s="163"/>
      <c r="C1" s="163"/>
      <c r="D1" s="163"/>
      <c r="E1" s="163"/>
      <c r="F1" s="163"/>
      <c r="G1" s="163"/>
      <c r="H1" s="164"/>
    </row>
    <row r="2" spans="1:8" x14ac:dyDescent="0.25">
      <c r="A2" s="165" t="str">
        <f>'Formato 1'!A2</f>
        <v>SISTEMA PARA EL DESARROLLO INTEGRAL DE LA FAMILA DEL MUNICIPIO DE SANTA CATARINA, GTO.</v>
      </c>
      <c r="B2" s="166"/>
      <c r="C2" s="166"/>
      <c r="D2" s="166"/>
      <c r="E2" s="166"/>
      <c r="F2" s="166"/>
      <c r="G2" s="166"/>
      <c r="H2" s="167"/>
    </row>
    <row r="3" spans="1:8" ht="15" customHeight="1" x14ac:dyDescent="0.25">
      <c r="A3" s="168" t="s">
        <v>124</v>
      </c>
      <c r="B3" s="169"/>
      <c r="C3" s="169"/>
      <c r="D3" s="169"/>
      <c r="E3" s="169"/>
      <c r="F3" s="169"/>
      <c r="G3" s="169"/>
      <c r="H3" s="170"/>
    </row>
    <row r="4" spans="1:8" ht="15" customHeight="1" x14ac:dyDescent="0.25">
      <c r="A4" s="168" t="s">
        <v>558</v>
      </c>
      <c r="B4" s="169"/>
      <c r="C4" s="169"/>
      <c r="D4" s="169"/>
      <c r="E4" s="169"/>
      <c r="F4" s="169"/>
      <c r="G4" s="169"/>
      <c r="H4" s="170"/>
    </row>
    <row r="5" spans="1:8" x14ac:dyDescent="0.25">
      <c r="A5" s="171" t="s">
        <v>2</v>
      </c>
      <c r="B5" s="172"/>
      <c r="C5" s="172"/>
      <c r="D5" s="172"/>
      <c r="E5" s="172"/>
      <c r="F5" s="172"/>
      <c r="G5" s="172"/>
      <c r="H5" s="173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0"/>
      <c r="B7" s="81"/>
      <c r="C7" s="81"/>
      <c r="D7" s="81"/>
      <c r="E7" s="81"/>
      <c r="F7" s="81"/>
      <c r="G7" s="81"/>
      <c r="H7" s="81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2" t="s">
        <v>133</v>
      </c>
      <c r="B9" s="38">
        <v>0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</row>
    <row r="10" spans="1:8" ht="17.25" customHeight="1" x14ac:dyDescent="0.25">
      <c r="A10" s="83" t="s">
        <v>134</v>
      </c>
      <c r="B10" s="84">
        <v>0</v>
      </c>
      <c r="C10" s="38">
        <v>0</v>
      </c>
      <c r="D10" s="84">
        <v>0</v>
      </c>
      <c r="E10" s="84">
        <v>0</v>
      </c>
      <c r="F10" s="84">
        <v>0</v>
      </c>
      <c r="G10" s="84">
        <v>0</v>
      </c>
      <c r="H10" s="84">
        <v>0</v>
      </c>
    </row>
    <row r="11" spans="1:8" x14ac:dyDescent="0.25">
      <c r="A11" s="83" t="s">
        <v>135</v>
      </c>
      <c r="B11" s="84">
        <v>0</v>
      </c>
      <c r="C11" s="38">
        <v>0</v>
      </c>
      <c r="D11" s="84">
        <v>0</v>
      </c>
      <c r="E11" s="84">
        <v>0</v>
      </c>
      <c r="F11" s="84">
        <v>0</v>
      </c>
      <c r="G11" s="38">
        <v>0</v>
      </c>
      <c r="H11" s="38">
        <v>0</v>
      </c>
    </row>
    <row r="12" spans="1:8" ht="16.5" customHeight="1" x14ac:dyDescent="0.25">
      <c r="A12" s="83" t="s">
        <v>136</v>
      </c>
      <c r="B12" s="84">
        <v>0</v>
      </c>
      <c r="C12" s="38">
        <v>0</v>
      </c>
      <c r="D12" s="84">
        <v>0</v>
      </c>
      <c r="E12" s="84">
        <v>0</v>
      </c>
      <c r="F12" s="84">
        <v>0</v>
      </c>
      <c r="G12" s="38">
        <v>0</v>
      </c>
      <c r="H12" s="38">
        <v>0</v>
      </c>
    </row>
    <row r="13" spans="1:8" x14ac:dyDescent="0.25">
      <c r="A13" s="82" t="s">
        <v>137</v>
      </c>
      <c r="B13" s="38">
        <v>0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</row>
    <row r="14" spans="1:8" x14ac:dyDescent="0.25">
      <c r="A14" s="83" t="s">
        <v>138</v>
      </c>
      <c r="B14" s="84">
        <v>0</v>
      </c>
      <c r="C14" s="38">
        <v>0</v>
      </c>
      <c r="D14" s="84">
        <v>0</v>
      </c>
      <c r="E14" s="84">
        <v>0</v>
      </c>
      <c r="F14" s="84">
        <v>0</v>
      </c>
      <c r="G14" s="38">
        <v>0</v>
      </c>
      <c r="H14" s="38">
        <v>0</v>
      </c>
    </row>
    <row r="15" spans="1:8" ht="15" customHeight="1" x14ac:dyDescent="0.25">
      <c r="A15" s="83" t="s">
        <v>139</v>
      </c>
      <c r="B15" s="84">
        <v>0</v>
      </c>
      <c r="C15" s="38">
        <v>0</v>
      </c>
      <c r="D15" s="84">
        <v>0</v>
      </c>
      <c r="E15" s="84">
        <v>0</v>
      </c>
      <c r="F15" s="84">
        <v>0</v>
      </c>
      <c r="G15" s="38">
        <v>0</v>
      </c>
      <c r="H15" s="38">
        <v>0</v>
      </c>
    </row>
    <row r="16" spans="1:8" x14ac:dyDescent="0.25">
      <c r="A16" s="83" t="s">
        <v>140</v>
      </c>
      <c r="B16" s="84">
        <v>0</v>
      </c>
      <c r="C16" s="38">
        <v>0</v>
      </c>
      <c r="D16" s="84">
        <v>0</v>
      </c>
      <c r="E16" s="84">
        <v>0</v>
      </c>
      <c r="F16" s="84">
        <v>0</v>
      </c>
      <c r="G16" s="38">
        <v>0</v>
      </c>
      <c r="H16" s="38">
        <v>0</v>
      </c>
    </row>
    <row r="17" spans="1:8" x14ac:dyDescent="0.25">
      <c r="A17" s="85"/>
      <c r="B17" s="70"/>
      <c r="C17" s="70"/>
      <c r="D17" s="70"/>
      <c r="E17" s="70"/>
      <c r="F17" s="70"/>
      <c r="G17" s="70"/>
      <c r="H17" s="70"/>
    </row>
    <row r="18" spans="1:8" x14ac:dyDescent="0.25">
      <c r="A18" s="8" t="s">
        <v>141</v>
      </c>
      <c r="B18" s="128">
        <v>1196605.2</v>
      </c>
      <c r="C18" s="86"/>
      <c r="D18" s="86"/>
      <c r="E18" s="86"/>
      <c r="F18" s="128">
        <v>1156925.5</v>
      </c>
      <c r="G18" s="86"/>
      <c r="H18" s="86"/>
    </row>
    <row r="19" spans="1:8" ht="16.5" customHeight="1" x14ac:dyDescent="0.25">
      <c r="A19" s="85"/>
      <c r="B19" s="70"/>
      <c r="C19" s="70"/>
      <c r="D19" s="70"/>
      <c r="E19" s="70"/>
      <c r="F19" s="70"/>
      <c r="G19" s="70"/>
      <c r="H19" s="70"/>
    </row>
    <row r="20" spans="1:8" ht="14.45" customHeight="1" x14ac:dyDescent="0.25">
      <c r="A20" s="8" t="s">
        <v>142</v>
      </c>
      <c r="B20" s="129">
        <f>+B8+B18</f>
        <v>1196605.2</v>
      </c>
      <c r="C20" s="129">
        <f t="shared" ref="C20:H20" si="0">+C8+C18</f>
        <v>0</v>
      </c>
      <c r="D20" s="129">
        <f t="shared" si="0"/>
        <v>0</v>
      </c>
      <c r="E20" s="129">
        <f t="shared" si="0"/>
        <v>0</v>
      </c>
      <c r="F20" s="129">
        <f t="shared" si="0"/>
        <v>1156925.5</v>
      </c>
      <c r="G20" s="129">
        <f t="shared" si="0"/>
        <v>0</v>
      </c>
      <c r="H20" s="129">
        <f t="shared" si="0"/>
        <v>0</v>
      </c>
    </row>
    <row r="21" spans="1:8" ht="16.5" customHeight="1" x14ac:dyDescent="0.25">
      <c r="A21" s="85"/>
      <c r="B21" s="40"/>
      <c r="C21" s="40"/>
      <c r="D21" s="40"/>
      <c r="E21" s="40"/>
      <c r="F21" s="40"/>
      <c r="G21" s="40"/>
      <c r="H21" s="40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87" t="s">
        <v>144</v>
      </c>
      <c r="B23" s="38">
        <v>0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</row>
    <row r="24" spans="1:8" ht="15" customHeight="1" x14ac:dyDescent="0.25">
      <c r="A24" s="87" t="s">
        <v>145</v>
      </c>
      <c r="B24" s="38">
        <v>0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</row>
    <row r="25" spans="1:8" x14ac:dyDescent="0.25">
      <c r="A25" s="87" t="s">
        <v>146</v>
      </c>
      <c r="B25" s="38">
        <v>0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</row>
    <row r="26" spans="1:8" ht="16.5" customHeight="1" x14ac:dyDescent="0.25">
      <c r="A26" s="9"/>
      <c r="B26" s="40"/>
      <c r="C26" s="40"/>
      <c r="D26" s="40"/>
      <c r="E26" s="40"/>
      <c r="F26" s="40"/>
      <c r="G26" s="40"/>
      <c r="H26" s="40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87" t="s">
        <v>148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</row>
    <row r="29" spans="1:8" ht="15" customHeight="1" x14ac:dyDescent="0.25">
      <c r="A29" s="87" t="s">
        <v>149</v>
      </c>
      <c r="B29" s="38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</row>
    <row r="30" spans="1:8" ht="15.75" customHeight="1" x14ac:dyDescent="0.25">
      <c r="A30" s="87" t="s">
        <v>150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</row>
    <row r="31" spans="1:8" ht="15" customHeight="1" x14ac:dyDescent="0.25">
      <c r="A31" s="10" t="s">
        <v>151</v>
      </c>
      <c r="B31" s="45"/>
      <c r="C31" s="45"/>
      <c r="D31" s="45"/>
      <c r="E31" s="45"/>
      <c r="F31" s="45"/>
      <c r="G31" s="45"/>
      <c r="H31" s="45"/>
    </row>
    <row r="32" spans="1:8" x14ac:dyDescent="0.25">
      <c r="A32" s="51"/>
    </row>
    <row r="33" spans="1:8" ht="14.45" customHeight="1" x14ac:dyDescent="0.25">
      <c r="A33" s="174" t="s">
        <v>152</v>
      </c>
      <c r="B33" s="174"/>
      <c r="C33" s="174"/>
      <c r="D33" s="174"/>
      <c r="E33" s="174"/>
      <c r="F33" s="174"/>
      <c r="G33" s="174"/>
      <c r="H33" s="174"/>
    </row>
    <row r="34" spans="1:8" ht="14.45" customHeight="1" x14ac:dyDescent="0.25">
      <c r="A34" s="174"/>
      <c r="B34" s="174"/>
      <c r="C34" s="174"/>
      <c r="D34" s="174"/>
      <c r="E34" s="174"/>
      <c r="F34" s="174"/>
      <c r="G34" s="174"/>
      <c r="H34" s="174"/>
    </row>
    <row r="35" spans="1:8" ht="14.45" customHeight="1" x14ac:dyDescent="0.25">
      <c r="A35" s="174"/>
      <c r="B35" s="174"/>
      <c r="C35" s="174"/>
      <c r="D35" s="174"/>
      <c r="E35" s="174"/>
      <c r="F35" s="174"/>
      <c r="G35" s="174"/>
      <c r="H35" s="174"/>
    </row>
    <row r="36" spans="1:8" ht="14.45" customHeight="1" x14ac:dyDescent="0.25">
      <c r="A36" s="174"/>
      <c r="B36" s="174"/>
      <c r="C36" s="174"/>
      <c r="D36" s="174"/>
      <c r="E36" s="174"/>
      <c r="F36" s="174"/>
      <c r="G36" s="174"/>
      <c r="H36" s="174"/>
    </row>
    <row r="37" spans="1:8" ht="14.45" customHeight="1" x14ac:dyDescent="0.25">
      <c r="A37" s="174"/>
      <c r="B37" s="174"/>
      <c r="C37" s="174"/>
      <c r="D37" s="174"/>
      <c r="E37" s="174"/>
      <c r="F37" s="174"/>
      <c r="G37" s="174"/>
      <c r="H37" s="174"/>
    </row>
    <row r="38" spans="1:8" x14ac:dyDescent="0.25">
      <c r="A38" s="51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6"/>
      <c r="B40" s="44"/>
      <c r="C40" s="44"/>
      <c r="D40" s="44"/>
      <c r="E40" s="44"/>
      <c r="F40" s="44"/>
    </row>
    <row r="41" spans="1:8" x14ac:dyDescent="0.25">
      <c r="A41" s="8" t="s">
        <v>159</v>
      </c>
      <c r="B41" s="4">
        <f>SUM(B42:B44)</f>
        <v>0</v>
      </c>
      <c r="C41" s="4">
        <f t="shared" ref="C41:F41" si="1">SUM(C42:C44)</f>
        <v>0</v>
      </c>
      <c r="D41" s="4">
        <f t="shared" si="1"/>
        <v>0</v>
      </c>
      <c r="E41" s="4">
        <f t="shared" si="1"/>
        <v>0</v>
      </c>
      <c r="F41" s="4">
        <f t="shared" si="1"/>
        <v>0</v>
      </c>
    </row>
    <row r="42" spans="1:8" x14ac:dyDescent="0.25">
      <c r="A42" s="87" t="s">
        <v>160</v>
      </c>
      <c r="B42" s="38">
        <v>0</v>
      </c>
      <c r="C42" s="38">
        <v>0</v>
      </c>
      <c r="D42" s="38">
        <v>0</v>
      </c>
      <c r="E42" s="38">
        <v>0</v>
      </c>
      <c r="F42" s="38">
        <v>0</v>
      </c>
      <c r="G42" s="54"/>
    </row>
    <row r="43" spans="1:8" x14ac:dyDescent="0.25">
      <c r="A43" s="87" t="s">
        <v>161</v>
      </c>
      <c r="B43" s="38">
        <v>0</v>
      </c>
      <c r="C43" s="38">
        <v>0</v>
      </c>
      <c r="D43" s="38">
        <v>0</v>
      </c>
      <c r="E43" s="38">
        <v>0</v>
      </c>
      <c r="F43" s="38">
        <v>0</v>
      </c>
      <c r="G43" s="54"/>
    </row>
    <row r="44" spans="1:8" x14ac:dyDescent="0.25">
      <c r="A44" s="87" t="s">
        <v>162</v>
      </c>
      <c r="B44" s="38">
        <v>0</v>
      </c>
      <c r="C44" s="38">
        <v>0</v>
      </c>
      <c r="D44" s="38">
        <v>0</v>
      </c>
      <c r="E44" s="38">
        <v>0</v>
      </c>
      <c r="F44" s="38">
        <v>0</v>
      </c>
      <c r="G44" s="54"/>
    </row>
    <row r="45" spans="1:8" x14ac:dyDescent="0.25">
      <c r="A45" s="11" t="s">
        <v>151</v>
      </c>
      <c r="B45" s="45"/>
      <c r="C45" s="45"/>
      <c r="D45" s="45"/>
      <c r="E45" s="45"/>
      <c r="F45" s="45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D13:F13 B13 D8:H9 B17:B30 C8:C19 G11:H19 D17:F19 C20:H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14" sqref="A1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62" t="s">
        <v>163</v>
      </c>
      <c r="B1" s="163"/>
      <c r="C1" s="163"/>
      <c r="D1" s="163"/>
      <c r="E1" s="163"/>
      <c r="F1" s="163"/>
      <c r="G1" s="163"/>
      <c r="H1" s="163"/>
      <c r="I1" s="163"/>
      <c r="J1" s="163"/>
      <c r="K1" s="164"/>
    </row>
    <row r="2" spans="1:11" ht="14.45" customHeight="1" x14ac:dyDescent="0.25">
      <c r="A2" s="165" t="str">
        <f>'Formato 1'!A2</f>
        <v>SISTEMA PARA EL DESARROLLO INTEGRAL DE LA FAMILA DEL MUNICIPIO DE SANTA CATARINA, GTO.</v>
      </c>
      <c r="B2" s="166"/>
      <c r="C2" s="166"/>
      <c r="D2" s="166"/>
      <c r="E2" s="166"/>
      <c r="F2" s="166"/>
      <c r="G2" s="166"/>
      <c r="H2" s="166"/>
      <c r="I2" s="166"/>
      <c r="J2" s="166"/>
      <c r="K2" s="167"/>
    </row>
    <row r="3" spans="1:11" x14ac:dyDescent="0.25">
      <c r="A3" s="168" t="s">
        <v>164</v>
      </c>
      <c r="B3" s="169"/>
      <c r="C3" s="169"/>
      <c r="D3" s="169"/>
      <c r="E3" s="169"/>
      <c r="F3" s="169"/>
      <c r="G3" s="169"/>
      <c r="H3" s="169"/>
      <c r="I3" s="169"/>
      <c r="J3" s="169"/>
      <c r="K3" s="170"/>
    </row>
    <row r="4" spans="1:11" x14ac:dyDescent="0.25">
      <c r="A4" s="168" t="str">
        <f>'Formato 2'!A4</f>
        <v>Del 1 de enero al 30 de junio de 2026</v>
      </c>
      <c r="B4" s="169"/>
      <c r="C4" s="169"/>
      <c r="D4" s="169"/>
      <c r="E4" s="169"/>
      <c r="F4" s="169"/>
      <c r="G4" s="169"/>
      <c r="H4" s="169"/>
      <c r="I4" s="169"/>
      <c r="J4" s="169"/>
      <c r="K4" s="170"/>
    </row>
    <row r="5" spans="1:11" x14ac:dyDescent="0.25">
      <c r="A5" s="171" t="s">
        <v>2</v>
      </c>
      <c r="B5" s="172"/>
      <c r="C5" s="172"/>
      <c r="D5" s="172"/>
      <c r="E5" s="172"/>
      <c r="F5" s="172"/>
      <c r="G5" s="172"/>
      <c r="H5" s="172"/>
      <c r="I5" s="172"/>
      <c r="J5" s="172"/>
      <c r="K5" s="173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559</v>
      </c>
      <c r="J6" s="1" t="s">
        <v>560</v>
      </c>
      <c r="K6" s="1" t="s">
        <v>561</v>
      </c>
    </row>
    <row r="7" spans="1:11" x14ac:dyDescent="0.25">
      <c r="A7" s="41"/>
      <c r="B7" s="44"/>
      <c r="C7" s="44"/>
      <c r="D7" s="44"/>
      <c r="E7" s="44"/>
      <c r="F7" s="44"/>
      <c r="G7" s="44"/>
      <c r="H7" s="44"/>
      <c r="I7" s="44"/>
      <c r="J7" s="44"/>
      <c r="K7" s="44"/>
    </row>
    <row r="8" spans="1:11" x14ac:dyDescent="0.25">
      <c r="A8" s="2" t="s">
        <v>173</v>
      </c>
      <c r="B8" s="77"/>
      <c r="C8" s="77"/>
      <c r="D8" s="77"/>
      <c r="E8" s="4">
        <v>0</v>
      </c>
      <c r="F8" s="77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78" t="s">
        <v>174</v>
      </c>
      <c r="B9" s="79"/>
      <c r="C9" s="79"/>
      <c r="D9" s="79"/>
      <c r="E9" s="38">
        <v>0</v>
      </c>
      <c r="F9" s="50"/>
      <c r="G9" s="38">
        <v>0</v>
      </c>
      <c r="H9" s="38">
        <v>0</v>
      </c>
      <c r="I9" s="38">
        <v>0</v>
      </c>
      <c r="J9" s="38">
        <v>0</v>
      </c>
      <c r="K9" s="38">
        <v>0</v>
      </c>
    </row>
    <row r="10" spans="1:11" x14ac:dyDescent="0.25">
      <c r="A10" s="78" t="s">
        <v>175</v>
      </c>
      <c r="B10" s="79"/>
      <c r="C10" s="79"/>
      <c r="D10" s="79"/>
      <c r="E10" s="38">
        <v>0</v>
      </c>
      <c r="F10" s="50"/>
      <c r="G10" s="38">
        <v>0</v>
      </c>
      <c r="H10" s="38">
        <v>0</v>
      </c>
      <c r="I10" s="38">
        <v>0</v>
      </c>
      <c r="J10" s="38">
        <v>0</v>
      </c>
      <c r="K10" s="38">
        <v>0</v>
      </c>
    </row>
    <row r="11" spans="1:11" x14ac:dyDescent="0.25">
      <c r="A11" s="78" t="s">
        <v>176</v>
      </c>
      <c r="B11" s="79"/>
      <c r="C11" s="79"/>
      <c r="D11" s="79"/>
      <c r="E11" s="38">
        <v>0</v>
      </c>
      <c r="F11" s="50"/>
      <c r="G11" s="38">
        <v>0</v>
      </c>
      <c r="H11" s="38">
        <v>0</v>
      </c>
      <c r="I11" s="38">
        <v>0</v>
      </c>
      <c r="J11" s="38">
        <v>0</v>
      </c>
      <c r="K11" s="38">
        <v>0</v>
      </c>
    </row>
    <row r="12" spans="1:11" x14ac:dyDescent="0.25">
      <c r="A12" s="78" t="s">
        <v>177</v>
      </c>
      <c r="B12" s="79"/>
      <c r="C12" s="79"/>
      <c r="D12" s="79"/>
      <c r="E12" s="38">
        <v>0</v>
      </c>
      <c r="F12" s="50"/>
      <c r="G12" s="38">
        <v>0</v>
      </c>
      <c r="H12" s="38">
        <v>0</v>
      </c>
      <c r="I12" s="38">
        <v>0</v>
      </c>
      <c r="J12" s="38">
        <v>0</v>
      </c>
      <c r="K12" s="38">
        <v>0</v>
      </c>
    </row>
    <row r="13" spans="1:11" x14ac:dyDescent="0.25">
      <c r="A13" s="99" t="s">
        <v>151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1:11" x14ac:dyDescent="0.25">
      <c r="A14" s="2" t="s">
        <v>178</v>
      </c>
      <c r="B14" s="77"/>
      <c r="C14" s="77"/>
      <c r="D14" s="77"/>
      <c r="E14" s="4">
        <v>0</v>
      </c>
      <c r="F14" s="77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78" t="s">
        <v>179</v>
      </c>
      <c r="B15" s="79"/>
      <c r="C15" s="79"/>
      <c r="D15" s="79"/>
      <c r="E15" s="38">
        <v>0</v>
      </c>
      <c r="F15" s="50"/>
      <c r="G15" s="38">
        <v>0</v>
      </c>
      <c r="H15" s="38">
        <v>0</v>
      </c>
      <c r="I15" s="38">
        <v>0</v>
      </c>
      <c r="J15" s="38">
        <v>0</v>
      </c>
      <c r="K15" s="38">
        <v>0</v>
      </c>
    </row>
    <row r="16" spans="1:11" x14ac:dyDescent="0.25">
      <c r="A16" s="78" t="s">
        <v>180</v>
      </c>
      <c r="B16" s="79"/>
      <c r="C16" s="79"/>
      <c r="D16" s="79"/>
      <c r="E16" s="38">
        <v>0</v>
      </c>
      <c r="F16" s="50"/>
      <c r="G16" s="38">
        <v>0</v>
      </c>
      <c r="H16" s="38">
        <v>0</v>
      </c>
      <c r="I16" s="38">
        <v>0</v>
      </c>
      <c r="J16" s="38">
        <v>0</v>
      </c>
      <c r="K16" s="38">
        <v>0</v>
      </c>
    </row>
    <row r="17" spans="1:11" x14ac:dyDescent="0.25">
      <c r="A17" s="78" t="s">
        <v>181</v>
      </c>
      <c r="B17" s="79"/>
      <c r="C17" s="79"/>
      <c r="D17" s="79"/>
      <c r="E17" s="38">
        <v>0</v>
      </c>
      <c r="F17" s="50"/>
      <c r="G17" s="38">
        <v>0</v>
      </c>
      <c r="H17" s="38">
        <v>0</v>
      </c>
      <c r="I17" s="38">
        <v>0</v>
      </c>
      <c r="J17" s="38">
        <v>0</v>
      </c>
      <c r="K17" s="38">
        <v>0</v>
      </c>
    </row>
    <row r="18" spans="1:11" x14ac:dyDescent="0.25">
      <c r="A18" s="78" t="s">
        <v>182</v>
      </c>
      <c r="B18" s="79"/>
      <c r="C18" s="79"/>
      <c r="D18" s="79"/>
      <c r="E18" s="38">
        <v>0</v>
      </c>
      <c r="F18" s="50"/>
      <c r="G18" s="38">
        <v>0</v>
      </c>
      <c r="H18" s="38">
        <v>0</v>
      </c>
      <c r="I18" s="38">
        <v>0</v>
      </c>
      <c r="J18" s="38">
        <v>0</v>
      </c>
      <c r="K18" s="38">
        <v>0</v>
      </c>
    </row>
    <row r="19" spans="1:11" x14ac:dyDescent="0.25">
      <c r="A19" s="99" t="s">
        <v>151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</row>
    <row r="20" spans="1:11" x14ac:dyDescent="0.25">
      <c r="A20" s="2" t="s">
        <v>183</v>
      </c>
      <c r="B20" s="77"/>
      <c r="C20" s="77"/>
      <c r="D20" s="77"/>
      <c r="E20" s="4">
        <v>0</v>
      </c>
      <c r="F20" s="77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6"/>
      <c r="B21" s="45"/>
      <c r="C21" s="45"/>
      <c r="D21" s="45"/>
      <c r="E21" s="45"/>
      <c r="F21" s="45"/>
      <c r="G21" s="45"/>
      <c r="H21" s="45"/>
      <c r="I21" s="45"/>
      <c r="J21" s="45"/>
      <c r="K21" s="45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A69" sqref="A69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62" t="s">
        <v>184</v>
      </c>
      <c r="B1" s="163"/>
      <c r="C1" s="163"/>
      <c r="D1" s="164"/>
    </row>
    <row r="2" spans="1:4" x14ac:dyDescent="0.25">
      <c r="A2" s="165" t="str">
        <f>'Formato 1'!A2</f>
        <v>SISTEMA PARA EL DESARROLLO INTEGRAL DE LA FAMILA DEL MUNICIPIO DE SANTA CATARINA, GTO.</v>
      </c>
      <c r="B2" s="166"/>
      <c r="C2" s="166"/>
      <c r="D2" s="167"/>
    </row>
    <row r="3" spans="1:4" x14ac:dyDescent="0.25">
      <c r="A3" s="168" t="s">
        <v>185</v>
      </c>
      <c r="B3" s="169"/>
      <c r="C3" s="169"/>
      <c r="D3" s="170"/>
    </row>
    <row r="4" spans="1:4" x14ac:dyDescent="0.25">
      <c r="A4" s="168" t="str">
        <f>'Formato 3'!A4</f>
        <v>Del 1 de enero al 30 de junio de 2026</v>
      </c>
      <c r="B4" s="169"/>
      <c r="C4" s="169"/>
      <c r="D4" s="170"/>
    </row>
    <row r="5" spans="1:4" x14ac:dyDescent="0.25">
      <c r="A5" s="171" t="s">
        <v>2</v>
      </c>
      <c r="B5" s="172"/>
      <c r="C5" s="172"/>
      <c r="D5" s="173"/>
    </row>
    <row r="6" spans="1:4" ht="15" customHeight="1" x14ac:dyDescent="0.25"/>
    <row r="7" spans="1:4" ht="30" x14ac:dyDescent="0.25">
      <c r="A7" s="12" t="s">
        <v>5</v>
      </c>
      <c r="B7" s="7" t="s">
        <v>186</v>
      </c>
      <c r="C7" s="7" t="s">
        <v>187</v>
      </c>
      <c r="D7" s="7" t="s">
        <v>188</v>
      </c>
    </row>
    <row r="8" spans="1:4" x14ac:dyDescent="0.25">
      <c r="A8" s="3" t="s">
        <v>189</v>
      </c>
      <c r="B8" s="132">
        <f>SUM(B9:B11)</f>
        <v>5140000</v>
      </c>
      <c r="C8" s="132">
        <f>SUM(C9:C11)</f>
        <v>3431382.51</v>
      </c>
      <c r="D8" s="132">
        <f>SUM(D9:D11)</f>
        <v>3431382.51</v>
      </c>
    </row>
    <row r="9" spans="1:4" x14ac:dyDescent="0.25">
      <c r="A9" s="48" t="s">
        <v>190</v>
      </c>
      <c r="B9" s="130">
        <v>5140000</v>
      </c>
      <c r="C9" s="130">
        <v>3431382.51</v>
      </c>
      <c r="D9" s="130">
        <v>3431382.51</v>
      </c>
    </row>
    <row r="10" spans="1:4" x14ac:dyDescent="0.25">
      <c r="A10" s="48" t="s">
        <v>191</v>
      </c>
      <c r="B10" s="130">
        <v>0</v>
      </c>
      <c r="C10" s="130">
        <v>0</v>
      </c>
      <c r="D10" s="130">
        <v>0</v>
      </c>
    </row>
    <row r="11" spans="1:4" x14ac:dyDescent="0.25">
      <c r="A11" s="48" t="s">
        <v>192</v>
      </c>
      <c r="B11" s="131">
        <f>B44</f>
        <v>0</v>
      </c>
      <c r="C11" s="131">
        <f>C44</f>
        <v>0</v>
      </c>
      <c r="D11" s="131">
        <f>D44</f>
        <v>0</v>
      </c>
    </row>
    <row r="12" spans="1:4" x14ac:dyDescent="0.25">
      <c r="A12" s="37"/>
      <c r="B12" s="133"/>
      <c r="C12" s="133"/>
      <c r="D12" s="133"/>
    </row>
    <row r="13" spans="1:4" x14ac:dyDescent="0.25">
      <c r="A13" s="3" t="s">
        <v>193</v>
      </c>
      <c r="B13" s="132">
        <f>SUM(B14:B15)</f>
        <v>5140000</v>
      </c>
      <c r="C13" s="132">
        <f t="shared" ref="C13:D13" si="0">SUM(C14:C15)</f>
        <v>3288347.19</v>
      </c>
      <c r="D13" s="132">
        <f t="shared" si="0"/>
        <v>3288352.99</v>
      </c>
    </row>
    <row r="14" spans="1:4" x14ac:dyDescent="0.25">
      <c r="A14" s="48" t="s">
        <v>194</v>
      </c>
      <c r="B14" s="130">
        <v>5140000</v>
      </c>
      <c r="C14" s="130">
        <v>3288347.19</v>
      </c>
      <c r="D14" s="130">
        <v>3288352.99</v>
      </c>
    </row>
    <row r="15" spans="1:4" x14ac:dyDescent="0.25">
      <c r="A15" s="48" t="s">
        <v>195</v>
      </c>
      <c r="B15" s="130">
        <v>0</v>
      </c>
      <c r="C15" s="130">
        <v>0</v>
      </c>
      <c r="D15" s="130">
        <v>0</v>
      </c>
    </row>
    <row r="16" spans="1:4" x14ac:dyDescent="0.25">
      <c r="A16" s="37"/>
      <c r="B16" s="70"/>
      <c r="C16" s="70"/>
      <c r="D16" s="70"/>
    </row>
    <row r="17" spans="1:4" x14ac:dyDescent="0.25">
      <c r="A17" s="3" t="s">
        <v>196</v>
      </c>
      <c r="B17" s="14">
        <v>0</v>
      </c>
      <c r="C17" s="13">
        <v>0</v>
      </c>
      <c r="D17" s="13">
        <v>0</v>
      </c>
    </row>
    <row r="18" spans="1:4" x14ac:dyDescent="0.25">
      <c r="A18" s="48" t="s">
        <v>197</v>
      </c>
      <c r="B18" s="15">
        <v>0</v>
      </c>
      <c r="C18" s="38">
        <v>0</v>
      </c>
      <c r="D18" s="38">
        <v>0</v>
      </c>
    </row>
    <row r="19" spans="1:4" x14ac:dyDescent="0.25">
      <c r="A19" s="48" t="s">
        <v>198</v>
      </c>
      <c r="B19" s="15">
        <v>0</v>
      </c>
      <c r="C19" s="38">
        <v>0</v>
      </c>
      <c r="D19" s="38">
        <v>0</v>
      </c>
    </row>
    <row r="20" spans="1:4" x14ac:dyDescent="0.25">
      <c r="A20" s="37"/>
      <c r="B20" s="70"/>
      <c r="C20" s="70"/>
      <c r="D20" s="70"/>
    </row>
    <row r="21" spans="1:4" x14ac:dyDescent="0.25">
      <c r="A21" s="3" t="s">
        <v>199</v>
      </c>
      <c r="B21" s="132">
        <f>B8-B13+B17</f>
        <v>0</v>
      </c>
      <c r="C21" s="132">
        <f>C8-C13+C17</f>
        <v>143035.31999999983</v>
      </c>
      <c r="D21" s="132">
        <f>D8-D13+D17</f>
        <v>143029.51999999955</v>
      </c>
    </row>
    <row r="22" spans="1:4" x14ac:dyDescent="0.25">
      <c r="A22" s="3"/>
      <c r="B22" s="133"/>
      <c r="C22" s="133"/>
      <c r="D22" s="133"/>
    </row>
    <row r="23" spans="1:4" x14ac:dyDescent="0.25">
      <c r="A23" s="3" t="s">
        <v>200</v>
      </c>
      <c r="B23" s="132">
        <f>B21-B11</f>
        <v>0</v>
      </c>
      <c r="C23" s="132">
        <f>C21-C11</f>
        <v>143035.31999999983</v>
      </c>
      <c r="D23" s="132">
        <f>D21-D11</f>
        <v>143029.51999999955</v>
      </c>
    </row>
    <row r="24" spans="1:4" x14ac:dyDescent="0.25">
      <c r="A24" s="3"/>
      <c r="B24" s="134"/>
      <c r="C24" s="134"/>
      <c r="D24" s="134"/>
    </row>
    <row r="25" spans="1:4" x14ac:dyDescent="0.25">
      <c r="A25" s="17" t="s">
        <v>201</v>
      </c>
      <c r="B25" s="132">
        <f>B23-B17</f>
        <v>0</v>
      </c>
      <c r="C25" s="132">
        <f>C23-C17</f>
        <v>143035.31999999983</v>
      </c>
      <c r="D25" s="132">
        <f>D23-D17</f>
        <v>143029.51999999955</v>
      </c>
    </row>
    <row r="26" spans="1:4" x14ac:dyDescent="0.25">
      <c r="A26" s="18"/>
      <c r="B26" s="62"/>
      <c r="C26" s="62"/>
      <c r="D26" s="62"/>
    </row>
    <row r="27" spans="1:4" x14ac:dyDescent="0.25">
      <c r="A27" s="51"/>
    </row>
    <row r="28" spans="1:4" x14ac:dyDescent="0.25">
      <c r="A28" s="12" t="s">
        <v>5</v>
      </c>
      <c r="B28" s="7" t="s">
        <v>202</v>
      </c>
      <c r="C28" s="7" t="s">
        <v>187</v>
      </c>
      <c r="D28" s="7" t="s">
        <v>203</v>
      </c>
    </row>
    <row r="29" spans="1:4" x14ac:dyDescent="0.25">
      <c r="A29" s="3" t="s">
        <v>204</v>
      </c>
      <c r="B29" s="4">
        <v>0</v>
      </c>
      <c r="C29" s="4">
        <v>0</v>
      </c>
      <c r="D29" s="4">
        <v>0</v>
      </c>
    </row>
    <row r="30" spans="1:4" x14ac:dyDescent="0.25">
      <c r="A30" s="48" t="s">
        <v>205</v>
      </c>
      <c r="B30" s="38">
        <v>0</v>
      </c>
      <c r="C30" s="38">
        <v>0</v>
      </c>
      <c r="D30" s="38">
        <v>0</v>
      </c>
    </row>
    <row r="31" spans="1:4" x14ac:dyDescent="0.25">
      <c r="A31" s="48" t="s">
        <v>206</v>
      </c>
      <c r="B31" s="38">
        <v>0</v>
      </c>
      <c r="C31" s="38">
        <v>0</v>
      </c>
      <c r="D31" s="38">
        <v>0</v>
      </c>
    </row>
    <row r="32" spans="1:4" x14ac:dyDescent="0.25">
      <c r="A32" s="36"/>
      <c r="B32" s="40"/>
      <c r="C32" s="40"/>
      <c r="D32" s="40"/>
    </row>
    <row r="33" spans="1:4" ht="14.45" customHeight="1" x14ac:dyDescent="0.25">
      <c r="A33" s="3" t="s">
        <v>207</v>
      </c>
      <c r="B33" s="135">
        <f>B25+B29</f>
        <v>0</v>
      </c>
      <c r="C33" s="135">
        <f>C25+C29</f>
        <v>143035.31999999983</v>
      </c>
      <c r="D33" s="135">
        <f>D25+D29</f>
        <v>143029.51999999955</v>
      </c>
    </row>
    <row r="34" spans="1:4" ht="14.45" customHeight="1" x14ac:dyDescent="0.25">
      <c r="A34" s="46"/>
      <c r="B34" s="47"/>
      <c r="C34" s="47"/>
      <c r="D34" s="47"/>
    </row>
    <row r="35" spans="1:4" ht="14.45" customHeight="1" x14ac:dyDescent="0.25">
      <c r="A35" s="51"/>
    </row>
    <row r="36" spans="1:4" ht="30" x14ac:dyDescent="0.25">
      <c r="A36" s="12" t="s">
        <v>5</v>
      </c>
      <c r="B36" s="7" t="s">
        <v>186</v>
      </c>
      <c r="C36" s="7" t="s">
        <v>187</v>
      </c>
      <c r="D36" s="7" t="s">
        <v>188</v>
      </c>
    </row>
    <row r="37" spans="1:4" ht="14.45" customHeight="1" x14ac:dyDescent="0.25">
      <c r="A37" s="3" t="s">
        <v>208</v>
      </c>
      <c r="B37" s="4">
        <v>0</v>
      </c>
      <c r="C37" s="4">
        <v>0</v>
      </c>
      <c r="D37" s="4">
        <v>0</v>
      </c>
    </row>
    <row r="38" spans="1:4" x14ac:dyDescent="0.25">
      <c r="A38" s="48" t="s">
        <v>209</v>
      </c>
      <c r="B38" s="38">
        <v>0</v>
      </c>
      <c r="C38" s="38">
        <v>0</v>
      </c>
      <c r="D38" s="38">
        <v>0</v>
      </c>
    </row>
    <row r="39" spans="1:4" x14ac:dyDescent="0.25">
      <c r="A39" s="48" t="s">
        <v>210</v>
      </c>
      <c r="B39" s="38">
        <v>0</v>
      </c>
      <c r="C39" s="38">
        <v>0</v>
      </c>
      <c r="D39" s="38">
        <v>0</v>
      </c>
    </row>
    <row r="40" spans="1:4" x14ac:dyDescent="0.25">
      <c r="A40" s="3" t="s">
        <v>211</v>
      </c>
      <c r="B40" s="4">
        <v>0</v>
      </c>
      <c r="C40" s="4">
        <v>0</v>
      </c>
      <c r="D40" s="4">
        <v>0</v>
      </c>
    </row>
    <row r="41" spans="1:4" x14ac:dyDescent="0.25">
      <c r="A41" s="48" t="s">
        <v>212</v>
      </c>
      <c r="B41" s="38">
        <v>0</v>
      </c>
      <c r="C41" s="38">
        <v>0</v>
      </c>
      <c r="D41" s="38">
        <v>0</v>
      </c>
    </row>
    <row r="42" spans="1:4" x14ac:dyDescent="0.25">
      <c r="A42" s="48" t="s">
        <v>213</v>
      </c>
      <c r="B42" s="38">
        <v>0</v>
      </c>
      <c r="C42" s="38">
        <v>0</v>
      </c>
      <c r="D42" s="38">
        <v>0</v>
      </c>
    </row>
    <row r="43" spans="1:4" x14ac:dyDescent="0.25">
      <c r="A43" s="36"/>
      <c r="B43" s="40"/>
      <c r="C43" s="40"/>
      <c r="D43" s="40"/>
    </row>
    <row r="44" spans="1:4" x14ac:dyDescent="0.25">
      <c r="A44" s="3" t="s">
        <v>214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47"/>
      <c r="C45" s="47"/>
      <c r="D45" s="47"/>
    </row>
    <row r="47" spans="1:4" ht="30" x14ac:dyDescent="0.25">
      <c r="A47" s="12" t="s">
        <v>5</v>
      </c>
      <c r="B47" s="7" t="s">
        <v>186</v>
      </c>
      <c r="C47" s="7" t="s">
        <v>187</v>
      </c>
      <c r="D47" s="7" t="s">
        <v>188</v>
      </c>
    </row>
    <row r="48" spans="1:4" x14ac:dyDescent="0.25">
      <c r="A48" s="74" t="s">
        <v>215</v>
      </c>
      <c r="B48" s="136">
        <v>5140000</v>
      </c>
      <c r="C48" s="136">
        <v>3431382.51</v>
      </c>
      <c r="D48" s="136">
        <v>3431382.51</v>
      </c>
    </row>
    <row r="49" spans="1:4" x14ac:dyDescent="0.25">
      <c r="A49" s="20" t="s">
        <v>216</v>
      </c>
      <c r="B49" s="135">
        <f>B50-B51</f>
        <v>0</v>
      </c>
      <c r="C49" s="135">
        <f>C50-C51</f>
        <v>0</v>
      </c>
      <c r="D49" s="135">
        <f>D50-D51</f>
        <v>0</v>
      </c>
    </row>
    <row r="50" spans="1:4" x14ac:dyDescent="0.25">
      <c r="A50" s="75" t="s">
        <v>209</v>
      </c>
      <c r="B50" s="137">
        <v>0</v>
      </c>
      <c r="C50" s="137">
        <v>0</v>
      </c>
      <c r="D50" s="137">
        <v>0</v>
      </c>
    </row>
    <row r="51" spans="1:4" x14ac:dyDescent="0.25">
      <c r="A51" s="75" t="s">
        <v>212</v>
      </c>
      <c r="B51" s="137">
        <v>0</v>
      </c>
      <c r="C51" s="137">
        <v>0</v>
      </c>
      <c r="D51" s="137">
        <v>0</v>
      </c>
    </row>
    <row r="52" spans="1:4" x14ac:dyDescent="0.25">
      <c r="A52" s="36"/>
      <c r="B52" s="138"/>
      <c r="C52" s="138"/>
      <c r="D52" s="138"/>
    </row>
    <row r="53" spans="1:4" x14ac:dyDescent="0.25">
      <c r="A53" s="48" t="s">
        <v>194</v>
      </c>
      <c r="B53" s="137">
        <v>5140000</v>
      </c>
      <c r="C53" s="137">
        <v>3288347.19</v>
      </c>
      <c r="D53" s="137">
        <v>3288352.99</v>
      </c>
    </row>
    <row r="54" spans="1:4" x14ac:dyDescent="0.25">
      <c r="A54" s="36"/>
      <c r="B54" s="138"/>
      <c r="C54" s="138"/>
      <c r="D54" s="138"/>
    </row>
    <row r="55" spans="1:4" x14ac:dyDescent="0.25">
      <c r="A55" s="48" t="s">
        <v>197</v>
      </c>
      <c r="B55" s="139"/>
      <c r="C55" s="137">
        <v>0</v>
      </c>
      <c r="D55" s="137">
        <v>0</v>
      </c>
    </row>
    <row r="56" spans="1:4" x14ac:dyDescent="0.25">
      <c r="A56" s="36"/>
      <c r="B56" s="138"/>
      <c r="C56" s="138"/>
      <c r="D56" s="138"/>
    </row>
    <row r="57" spans="1:4" x14ac:dyDescent="0.25">
      <c r="A57" s="17" t="s">
        <v>217</v>
      </c>
      <c r="B57" s="135">
        <f>B48+B49-B53+B55</f>
        <v>0</v>
      </c>
      <c r="C57" s="135">
        <f>C48+C49-C53+C55</f>
        <v>143035.31999999983</v>
      </c>
      <c r="D57" s="135">
        <f>D48+D49-D53+D55</f>
        <v>143029.51999999955</v>
      </c>
    </row>
    <row r="58" spans="1:4" x14ac:dyDescent="0.25">
      <c r="A58" s="21"/>
      <c r="B58" s="140"/>
      <c r="C58" s="140"/>
      <c r="D58" s="140"/>
    </row>
    <row r="59" spans="1:4" x14ac:dyDescent="0.25">
      <c r="A59" s="17" t="s">
        <v>218</v>
      </c>
      <c r="B59" s="135">
        <f>B57-B49</f>
        <v>0</v>
      </c>
      <c r="C59" s="135">
        <f>C57-C49</f>
        <v>143035.31999999983</v>
      </c>
      <c r="D59" s="135">
        <f>D57-D49</f>
        <v>143029.51999999955</v>
      </c>
    </row>
    <row r="60" spans="1:4" x14ac:dyDescent="0.25">
      <c r="A60" s="46"/>
      <c r="B60" s="47"/>
      <c r="C60" s="47"/>
      <c r="D60" s="47"/>
    </row>
    <row r="62" spans="1:4" ht="30" x14ac:dyDescent="0.25">
      <c r="A62" s="12" t="s">
        <v>5</v>
      </c>
      <c r="B62" s="7" t="s">
        <v>186</v>
      </c>
      <c r="C62" s="7" t="s">
        <v>187</v>
      </c>
      <c r="D62" s="7" t="s">
        <v>188</v>
      </c>
    </row>
    <row r="63" spans="1:4" x14ac:dyDescent="0.25">
      <c r="A63" s="74" t="s">
        <v>191</v>
      </c>
      <c r="B63" s="76">
        <v>0</v>
      </c>
      <c r="C63" s="76">
        <v>0</v>
      </c>
      <c r="D63" s="76">
        <v>0</v>
      </c>
    </row>
    <row r="64" spans="1:4" ht="30" x14ac:dyDescent="0.25">
      <c r="A64" s="20" t="s">
        <v>219</v>
      </c>
      <c r="B64" s="13">
        <v>0</v>
      </c>
      <c r="C64" s="13">
        <v>0</v>
      </c>
      <c r="D64" s="13">
        <v>0</v>
      </c>
    </row>
    <row r="65" spans="1:4" x14ac:dyDescent="0.25">
      <c r="A65" s="75" t="s">
        <v>210</v>
      </c>
      <c r="B65" s="73">
        <v>0</v>
      </c>
      <c r="C65" s="73">
        <v>0</v>
      </c>
      <c r="D65" s="73">
        <v>0</v>
      </c>
    </row>
    <row r="66" spans="1:4" x14ac:dyDescent="0.25">
      <c r="A66" s="75" t="s">
        <v>213</v>
      </c>
      <c r="B66" s="73">
        <v>0</v>
      </c>
      <c r="C66" s="73">
        <v>0</v>
      </c>
      <c r="D66" s="73">
        <v>0</v>
      </c>
    </row>
    <row r="67" spans="1:4" x14ac:dyDescent="0.25">
      <c r="A67" s="36"/>
      <c r="B67" s="70"/>
      <c r="C67" s="70"/>
      <c r="D67" s="70"/>
    </row>
    <row r="68" spans="1:4" x14ac:dyDescent="0.25">
      <c r="A68" s="48" t="s">
        <v>220</v>
      </c>
      <c r="B68" s="73">
        <v>0</v>
      </c>
      <c r="C68" s="73">
        <v>0</v>
      </c>
      <c r="D68" s="73">
        <v>0</v>
      </c>
    </row>
    <row r="69" spans="1:4" x14ac:dyDescent="0.25">
      <c r="A69" s="36"/>
      <c r="B69" s="70"/>
      <c r="C69" s="70"/>
      <c r="D69" s="70"/>
    </row>
    <row r="70" spans="1:4" x14ac:dyDescent="0.25">
      <c r="A70" s="48" t="s">
        <v>198</v>
      </c>
      <c r="B70" s="15">
        <v>0</v>
      </c>
      <c r="C70" s="73">
        <v>0</v>
      </c>
      <c r="D70" s="73">
        <v>0</v>
      </c>
    </row>
    <row r="71" spans="1:4" x14ac:dyDescent="0.25">
      <c r="A71" s="36"/>
      <c r="B71" s="70"/>
      <c r="C71" s="70"/>
      <c r="D71" s="70"/>
    </row>
    <row r="72" spans="1:4" x14ac:dyDescent="0.25">
      <c r="A72" s="17" t="s">
        <v>221</v>
      </c>
      <c r="B72" s="13">
        <v>0</v>
      </c>
      <c r="C72" s="13">
        <v>0</v>
      </c>
      <c r="D72" s="13">
        <v>0</v>
      </c>
    </row>
    <row r="73" spans="1:4" x14ac:dyDescent="0.25">
      <c r="A73" s="36"/>
      <c r="B73" s="70"/>
      <c r="C73" s="70"/>
      <c r="D73" s="70"/>
    </row>
    <row r="74" spans="1:4" x14ac:dyDescent="0.25">
      <c r="A74" s="17" t="s">
        <v>222</v>
      </c>
      <c r="B74" s="13">
        <v>0</v>
      </c>
      <c r="C74" s="13">
        <v>0</v>
      </c>
      <c r="D74" s="13">
        <v>0</v>
      </c>
    </row>
    <row r="75" spans="1:4" x14ac:dyDescent="0.25">
      <c r="A75" s="46"/>
      <c r="B75" s="62"/>
      <c r="C75" s="62"/>
      <c r="D75" s="62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75" zoomScaleNormal="75" workbookViewId="0">
      <selection activeCell="A5" sqref="A5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62" t="s">
        <v>223</v>
      </c>
      <c r="B1" s="163"/>
      <c r="C1" s="163"/>
      <c r="D1" s="163"/>
      <c r="E1" s="163"/>
      <c r="F1" s="163"/>
      <c r="G1" s="164"/>
    </row>
    <row r="2" spans="1:7" x14ac:dyDescent="0.25">
      <c r="A2" s="88" t="s">
        <v>563</v>
      </c>
      <c r="B2" s="89"/>
      <c r="C2" s="89"/>
      <c r="D2" s="89"/>
      <c r="E2" s="89"/>
      <c r="F2" s="89"/>
      <c r="G2" s="90"/>
    </row>
    <row r="3" spans="1:7" x14ac:dyDescent="0.25">
      <c r="A3" s="91" t="s">
        <v>562</v>
      </c>
      <c r="B3" s="92"/>
      <c r="C3" s="92"/>
      <c r="D3" s="92"/>
      <c r="E3" s="92"/>
      <c r="F3" s="92"/>
      <c r="G3" s="93"/>
    </row>
    <row r="4" spans="1:7" x14ac:dyDescent="0.25">
      <c r="A4" s="91" t="s">
        <v>564</v>
      </c>
      <c r="B4" s="92"/>
      <c r="C4" s="92"/>
      <c r="D4" s="92"/>
      <c r="E4" s="92"/>
      <c r="F4" s="92"/>
      <c r="G4" s="93"/>
    </row>
    <row r="5" spans="1:7" x14ac:dyDescent="0.25">
      <c r="A5" s="94" t="s">
        <v>2</v>
      </c>
      <c r="B5" s="95"/>
      <c r="C5" s="95"/>
      <c r="D5" s="95"/>
      <c r="E5" s="95"/>
      <c r="F5" s="95"/>
      <c r="G5" s="96"/>
    </row>
    <row r="6" spans="1:7" x14ac:dyDescent="0.25">
      <c r="A6" s="175" t="s">
        <v>5</v>
      </c>
      <c r="B6" s="177" t="s">
        <v>224</v>
      </c>
      <c r="C6" s="177"/>
      <c r="D6" s="177"/>
      <c r="E6" s="177"/>
      <c r="F6" s="177"/>
      <c r="G6" s="177" t="s">
        <v>225</v>
      </c>
    </row>
    <row r="7" spans="1:7" ht="30" x14ac:dyDescent="0.25">
      <c r="A7" s="176"/>
      <c r="B7" s="22" t="s">
        <v>226</v>
      </c>
      <c r="C7" s="7" t="s">
        <v>227</v>
      </c>
      <c r="D7" s="22" t="s">
        <v>228</v>
      </c>
      <c r="E7" s="22" t="s">
        <v>187</v>
      </c>
      <c r="F7" s="22" t="s">
        <v>229</v>
      </c>
      <c r="G7" s="177"/>
    </row>
    <row r="8" spans="1:7" x14ac:dyDescent="0.25">
      <c r="A8" s="23" t="s">
        <v>230</v>
      </c>
      <c r="B8" s="70"/>
      <c r="C8" s="70"/>
      <c r="D8" s="70"/>
      <c r="E8" s="70"/>
      <c r="F8" s="70"/>
      <c r="G8" s="70"/>
    </row>
    <row r="9" spans="1:7" x14ac:dyDescent="0.25">
      <c r="A9" s="48" t="s">
        <v>231</v>
      </c>
      <c r="B9" s="141">
        <v>0</v>
      </c>
      <c r="C9" s="141">
        <v>0</v>
      </c>
      <c r="D9" s="142">
        <f>B9+C9</f>
        <v>0</v>
      </c>
      <c r="E9" s="141">
        <v>0</v>
      </c>
      <c r="F9" s="141">
        <v>0</v>
      </c>
      <c r="G9" s="142">
        <f>F9-B9</f>
        <v>0</v>
      </c>
    </row>
    <row r="10" spans="1:7" x14ac:dyDescent="0.25">
      <c r="A10" s="48" t="s">
        <v>232</v>
      </c>
      <c r="B10" s="141">
        <v>0</v>
      </c>
      <c r="C10" s="141">
        <v>0</v>
      </c>
      <c r="D10" s="142">
        <f t="shared" ref="D10:D15" si="0">B10+C10</f>
        <v>0</v>
      </c>
      <c r="E10" s="141">
        <v>0</v>
      </c>
      <c r="F10" s="141">
        <v>0</v>
      </c>
      <c r="G10" s="142">
        <f t="shared" ref="G10:G39" si="1">F10-B10</f>
        <v>0</v>
      </c>
    </row>
    <row r="11" spans="1:7" x14ac:dyDescent="0.25">
      <c r="A11" s="48" t="s">
        <v>233</v>
      </c>
      <c r="B11" s="141">
        <v>0</v>
      </c>
      <c r="C11" s="141">
        <v>0</v>
      </c>
      <c r="D11" s="142">
        <f t="shared" si="0"/>
        <v>0</v>
      </c>
      <c r="E11" s="141">
        <v>0</v>
      </c>
      <c r="F11" s="141">
        <v>0</v>
      </c>
      <c r="G11" s="142">
        <f t="shared" si="1"/>
        <v>0</v>
      </c>
    </row>
    <row r="12" spans="1:7" x14ac:dyDescent="0.25">
      <c r="A12" s="48" t="s">
        <v>234</v>
      </c>
      <c r="B12" s="141">
        <v>0</v>
      </c>
      <c r="C12" s="141">
        <v>0</v>
      </c>
      <c r="D12" s="142">
        <f t="shared" si="0"/>
        <v>0</v>
      </c>
      <c r="E12" s="141">
        <v>0</v>
      </c>
      <c r="F12" s="141">
        <v>0</v>
      </c>
      <c r="G12" s="142">
        <f t="shared" si="1"/>
        <v>0</v>
      </c>
    </row>
    <row r="13" spans="1:7" x14ac:dyDescent="0.25">
      <c r="A13" s="48" t="s">
        <v>235</v>
      </c>
      <c r="B13" s="141">
        <v>0</v>
      </c>
      <c r="C13" s="141">
        <v>0</v>
      </c>
      <c r="D13" s="142">
        <f t="shared" si="0"/>
        <v>0</v>
      </c>
      <c r="E13" s="141">
        <v>0</v>
      </c>
      <c r="F13" s="141">
        <v>0</v>
      </c>
      <c r="G13" s="142">
        <f t="shared" si="1"/>
        <v>0</v>
      </c>
    </row>
    <row r="14" spans="1:7" x14ac:dyDescent="0.25">
      <c r="A14" s="48" t="s">
        <v>236</v>
      </c>
      <c r="B14" s="141">
        <v>0</v>
      </c>
      <c r="C14" s="141">
        <v>0</v>
      </c>
      <c r="D14" s="142">
        <f t="shared" si="0"/>
        <v>0</v>
      </c>
      <c r="E14" s="141">
        <v>0</v>
      </c>
      <c r="F14" s="141">
        <v>0</v>
      </c>
      <c r="G14" s="142">
        <f t="shared" si="1"/>
        <v>0</v>
      </c>
    </row>
    <row r="15" spans="1:7" x14ac:dyDescent="0.25">
      <c r="A15" s="48" t="s">
        <v>237</v>
      </c>
      <c r="B15" s="137">
        <v>340000</v>
      </c>
      <c r="C15" s="137">
        <v>0</v>
      </c>
      <c r="D15" s="160">
        <f t="shared" si="0"/>
        <v>340000</v>
      </c>
      <c r="E15" s="137">
        <v>189382.51</v>
      </c>
      <c r="F15" s="137">
        <v>189382.51</v>
      </c>
      <c r="G15" s="160">
        <f t="shared" si="1"/>
        <v>-150617.49</v>
      </c>
    </row>
    <row r="16" spans="1:7" x14ac:dyDescent="0.25">
      <c r="A16" s="71" t="s">
        <v>238</v>
      </c>
      <c r="B16" s="142">
        <f t="shared" ref="B16:F16" si="2">SUM(B17:B27)</f>
        <v>0</v>
      </c>
      <c r="C16" s="142">
        <f t="shared" si="2"/>
        <v>0</v>
      </c>
      <c r="D16" s="142">
        <f t="shared" si="2"/>
        <v>0</v>
      </c>
      <c r="E16" s="142">
        <f t="shared" si="2"/>
        <v>0</v>
      </c>
      <c r="F16" s="142">
        <f t="shared" si="2"/>
        <v>0</v>
      </c>
      <c r="G16" s="142">
        <f t="shared" si="1"/>
        <v>0</v>
      </c>
    </row>
    <row r="17" spans="1:7" x14ac:dyDescent="0.25">
      <c r="A17" s="57" t="s">
        <v>239</v>
      </c>
      <c r="B17" s="141">
        <v>0</v>
      </c>
      <c r="C17" s="141">
        <v>0</v>
      </c>
      <c r="D17" s="142">
        <f t="shared" ref="D17:D27" si="3">B17+C17</f>
        <v>0</v>
      </c>
      <c r="E17" s="141">
        <v>0</v>
      </c>
      <c r="F17" s="141">
        <v>0</v>
      </c>
      <c r="G17" s="142">
        <f t="shared" si="1"/>
        <v>0</v>
      </c>
    </row>
    <row r="18" spans="1:7" x14ac:dyDescent="0.25">
      <c r="A18" s="57" t="s">
        <v>240</v>
      </c>
      <c r="B18" s="141">
        <v>0</v>
      </c>
      <c r="C18" s="141">
        <v>0</v>
      </c>
      <c r="D18" s="142">
        <f t="shared" si="3"/>
        <v>0</v>
      </c>
      <c r="E18" s="141">
        <v>0</v>
      </c>
      <c r="F18" s="141">
        <v>0</v>
      </c>
      <c r="G18" s="142">
        <f t="shared" si="1"/>
        <v>0</v>
      </c>
    </row>
    <row r="19" spans="1:7" x14ac:dyDescent="0.25">
      <c r="A19" s="57" t="s">
        <v>241</v>
      </c>
      <c r="B19" s="141">
        <v>0</v>
      </c>
      <c r="C19" s="141">
        <v>0</v>
      </c>
      <c r="D19" s="142">
        <f t="shared" si="3"/>
        <v>0</v>
      </c>
      <c r="E19" s="141">
        <v>0</v>
      </c>
      <c r="F19" s="141">
        <v>0</v>
      </c>
      <c r="G19" s="142">
        <f t="shared" si="1"/>
        <v>0</v>
      </c>
    </row>
    <row r="20" spans="1:7" x14ac:dyDescent="0.25">
      <c r="A20" s="57" t="s">
        <v>242</v>
      </c>
      <c r="B20" s="142">
        <v>0</v>
      </c>
      <c r="C20" s="142">
        <v>0</v>
      </c>
      <c r="D20" s="142">
        <f t="shared" si="3"/>
        <v>0</v>
      </c>
      <c r="E20" s="142">
        <v>0</v>
      </c>
      <c r="F20" s="142">
        <v>0</v>
      </c>
      <c r="G20" s="142">
        <f t="shared" si="1"/>
        <v>0</v>
      </c>
    </row>
    <row r="21" spans="1:7" x14ac:dyDescent="0.25">
      <c r="A21" s="57" t="s">
        <v>243</v>
      </c>
      <c r="B21" s="142">
        <v>0</v>
      </c>
      <c r="C21" s="142">
        <v>0</v>
      </c>
      <c r="D21" s="142">
        <f t="shared" si="3"/>
        <v>0</v>
      </c>
      <c r="E21" s="142">
        <v>0</v>
      </c>
      <c r="F21" s="142">
        <v>0</v>
      </c>
      <c r="G21" s="142">
        <f t="shared" si="1"/>
        <v>0</v>
      </c>
    </row>
    <row r="22" spans="1:7" x14ac:dyDescent="0.25">
      <c r="A22" s="57" t="s">
        <v>244</v>
      </c>
      <c r="B22" s="141">
        <v>0</v>
      </c>
      <c r="C22" s="141">
        <v>0</v>
      </c>
      <c r="D22" s="142">
        <f t="shared" si="3"/>
        <v>0</v>
      </c>
      <c r="E22" s="141">
        <v>0</v>
      </c>
      <c r="F22" s="141">
        <v>0</v>
      </c>
      <c r="G22" s="142">
        <f t="shared" si="1"/>
        <v>0</v>
      </c>
    </row>
    <row r="23" spans="1:7" x14ac:dyDescent="0.25">
      <c r="A23" s="57" t="s">
        <v>245</v>
      </c>
      <c r="B23" s="142">
        <v>0</v>
      </c>
      <c r="C23" s="142">
        <v>0</v>
      </c>
      <c r="D23" s="142">
        <f t="shared" si="3"/>
        <v>0</v>
      </c>
      <c r="E23" s="142">
        <v>0</v>
      </c>
      <c r="F23" s="142">
        <v>0</v>
      </c>
      <c r="G23" s="142">
        <f t="shared" si="1"/>
        <v>0</v>
      </c>
    </row>
    <row r="24" spans="1:7" x14ac:dyDescent="0.25">
      <c r="A24" s="57" t="s">
        <v>246</v>
      </c>
      <c r="B24" s="142">
        <v>0</v>
      </c>
      <c r="C24" s="142">
        <v>0</v>
      </c>
      <c r="D24" s="142">
        <f t="shared" si="3"/>
        <v>0</v>
      </c>
      <c r="E24" s="142">
        <v>0</v>
      </c>
      <c r="F24" s="142">
        <v>0</v>
      </c>
      <c r="G24" s="142">
        <f t="shared" si="1"/>
        <v>0</v>
      </c>
    </row>
    <row r="25" spans="1:7" x14ac:dyDescent="0.25">
      <c r="A25" s="57" t="s">
        <v>247</v>
      </c>
      <c r="B25" s="141">
        <v>0</v>
      </c>
      <c r="C25" s="141">
        <v>0</v>
      </c>
      <c r="D25" s="142">
        <f t="shared" si="3"/>
        <v>0</v>
      </c>
      <c r="E25" s="141">
        <v>0</v>
      </c>
      <c r="F25" s="141">
        <v>0</v>
      </c>
      <c r="G25" s="142">
        <f t="shared" si="1"/>
        <v>0</v>
      </c>
    </row>
    <row r="26" spans="1:7" x14ac:dyDescent="0.25">
      <c r="A26" s="57" t="s">
        <v>248</v>
      </c>
      <c r="B26" s="141">
        <v>0</v>
      </c>
      <c r="C26" s="141">
        <v>0</v>
      </c>
      <c r="D26" s="142">
        <f t="shared" si="3"/>
        <v>0</v>
      </c>
      <c r="E26" s="141">
        <v>0</v>
      </c>
      <c r="F26" s="141">
        <v>0</v>
      </c>
      <c r="G26" s="142">
        <f t="shared" si="1"/>
        <v>0</v>
      </c>
    </row>
    <row r="27" spans="1:7" x14ac:dyDescent="0.25">
      <c r="A27" s="57" t="s">
        <v>249</v>
      </c>
      <c r="B27" s="141">
        <v>0</v>
      </c>
      <c r="C27" s="141">
        <v>0</v>
      </c>
      <c r="D27" s="142">
        <f t="shared" si="3"/>
        <v>0</v>
      </c>
      <c r="E27" s="141">
        <v>0</v>
      </c>
      <c r="F27" s="141">
        <v>0</v>
      </c>
      <c r="G27" s="142">
        <f t="shared" si="1"/>
        <v>0</v>
      </c>
    </row>
    <row r="28" spans="1:7" x14ac:dyDescent="0.25">
      <c r="A28" s="48" t="s">
        <v>250</v>
      </c>
      <c r="B28" s="142">
        <f>SUM(B29:B33)</f>
        <v>0</v>
      </c>
      <c r="C28" s="142">
        <f t="shared" ref="C28:F28" si="4">SUM(C29:C33)</f>
        <v>0</v>
      </c>
      <c r="D28" s="142">
        <f t="shared" si="4"/>
        <v>0</v>
      </c>
      <c r="E28" s="142">
        <f t="shared" si="4"/>
        <v>0</v>
      </c>
      <c r="F28" s="142">
        <f t="shared" si="4"/>
        <v>0</v>
      </c>
      <c r="G28" s="142">
        <f t="shared" si="1"/>
        <v>0</v>
      </c>
    </row>
    <row r="29" spans="1:7" x14ac:dyDescent="0.25">
      <c r="A29" s="57" t="s">
        <v>251</v>
      </c>
      <c r="B29" s="141">
        <v>0</v>
      </c>
      <c r="C29" s="141">
        <v>0</v>
      </c>
      <c r="D29" s="142">
        <f t="shared" ref="D29:D33" si="5">B29+C29</f>
        <v>0</v>
      </c>
      <c r="E29" s="141">
        <v>0</v>
      </c>
      <c r="F29" s="141">
        <v>0</v>
      </c>
      <c r="G29" s="142">
        <f t="shared" si="1"/>
        <v>0</v>
      </c>
    </row>
    <row r="30" spans="1:7" x14ac:dyDescent="0.25">
      <c r="A30" s="57" t="s">
        <v>252</v>
      </c>
      <c r="B30" s="141">
        <v>0</v>
      </c>
      <c r="C30" s="141">
        <v>0</v>
      </c>
      <c r="D30" s="142">
        <f t="shared" si="5"/>
        <v>0</v>
      </c>
      <c r="E30" s="141">
        <v>0</v>
      </c>
      <c r="F30" s="141">
        <v>0</v>
      </c>
      <c r="G30" s="142">
        <f t="shared" si="1"/>
        <v>0</v>
      </c>
    </row>
    <row r="31" spans="1:7" x14ac:dyDescent="0.25">
      <c r="A31" s="57" t="s">
        <v>253</v>
      </c>
      <c r="B31" s="141">
        <v>0</v>
      </c>
      <c r="C31" s="141">
        <v>0</v>
      </c>
      <c r="D31" s="142">
        <f t="shared" si="5"/>
        <v>0</v>
      </c>
      <c r="E31" s="141">
        <v>0</v>
      </c>
      <c r="F31" s="141">
        <v>0</v>
      </c>
      <c r="G31" s="142">
        <f t="shared" si="1"/>
        <v>0</v>
      </c>
    </row>
    <row r="32" spans="1:7" x14ac:dyDescent="0.25">
      <c r="A32" s="57" t="s">
        <v>254</v>
      </c>
      <c r="B32" s="142">
        <v>0</v>
      </c>
      <c r="C32" s="142">
        <v>0</v>
      </c>
      <c r="D32" s="142">
        <f t="shared" si="5"/>
        <v>0</v>
      </c>
      <c r="E32" s="142">
        <v>0</v>
      </c>
      <c r="F32" s="142">
        <v>0</v>
      </c>
      <c r="G32" s="142">
        <f t="shared" si="1"/>
        <v>0</v>
      </c>
    </row>
    <row r="33" spans="1:7" ht="14.45" customHeight="1" x14ac:dyDescent="0.25">
      <c r="A33" s="57" t="s">
        <v>255</v>
      </c>
      <c r="B33" s="141">
        <v>0</v>
      </c>
      <c r="C33" s="141">
        <v>0</v>
      </c>
      <c r="D33" s="142">
        <f t="shared" si="5"/>
        <v>0</v>
      </c>
      <c r="E33" s="141">
        <v>0</v>
      </c>
      <c r="F33" s="141">
        <v>0</v>
      </c>
      <c r="G33" s="142">
        <f t="shared" si="1"/>
        <v>0</v>
      </c>
    </row>
    <row r="34" spans="1:7" ht="14.45" customHeight="1" x14ac:dyDescent="0.25">
      <c r="A34" s="48" t="s">
        <v>256</v>
      </c>
      <c r="B34" s="137">
        <v>4800000</v>
      </c>
      <c r="C34" s="137">
        <v>842000</v>
      </c>
      <c r="D34" s="160">
        <f>B34+C34</f>
        <v>5642000</v>
      </c>
      <c r="E34" s="137">
        <v>3242000</v>
      </c>
      <c r="F34" s="137">
        <v>3242000</v>
      </c>
      <c r="G34" s="160">
        <f t="shared" si="1"/>
        <v>-1558000</v>
      </c>
    </row>
    <row r="35" spans="1:7" ht="14.45" customHeight="1" x14ac:dyDescent="0.25">
      <c r="A35" s="48" t="s">
        <v>257</v>
      </c>
      <c r="B35" s="142">
        <f>B36</f>
        <v>0</v>
      </c>
      <c r="C35" s="142">
        <f>C36</f>
        <v>0</v>
      </c>
      <c r="D35" s="142">
        <f>B35+C35</f>
        <v>0</v>
      </c>
      <c r="E35" s="142">
        <f>E36</f>
        <v>0</v>
      </c>
      <c r="F35" s="142">
        <f>F36</f>
        <v>0</v>
      </c>
      <c r="G35" s="142">
        <f t="shared" si="1"/>
        <v>0</v>
      </c>
    </row>
    <row r="36" spans="1:7" ht="14.45" customHeight="1" x14ac:dyDescent="0.25">
      <c r="A36" s="57" t="s">
        <v>258</v>
      </c>
      <c r="B36" s="141">
        <v>0</v>
      </c>
      <c r="C36" s="141">
        <v>0</v>
      </c>
      <c r="D36" s="142">
        <f>B36+C36</f>
        <v>0</v>
      </c>
      <c r="E36" s="141">
        <v>0</v>
      </c>
      <c r="F36" s="141">
        <v>0</v>
      </c>
      <c r="G36" s="142">
        <f t="shared" si="1"/>
        <v>0</v>
      </c>
    </row>
    <row r="37" spans="1:7" ht="14.45" customHeight="1" x14ac:dyDescent="0.25">
      <c r="A37" s="48" t="s">
        <v>259</v>
      </c>
      <c r="B37" s="142">
        <f>B38+B39</f>
        <v>0</v>
      </c>
      <c r="C37" s="142">
        <f t="shared" ref="C37:F37" si="6">C38+C39</f>
        <v>0</v>
      </c>
      <c r="D37" s="142">
        <f t="shared" si="6"/>
        <v>0</v>
      </c>
      <c r="E37" s="142">
        <f t="shared" si="6"/>
        <v>0</v>
      </c>
      <c r="F37" s="142">
        <f t="shared" si="6"/>
        <v>0</v>
      </c>
      <c r="G37" s="142">
        <f t="shared" si="1"/>
        <v>0</v>
      </c>
    </row>
    <row r="38" spans="1:7" x14ac:dyDescent="0.25">
      <c r="A38" s="57" t="s">
        <v>260</v>
      </c>
      <c r="B38" s="142">
        <v>0</v>
      </c>
      <c r="C38" s="142">
        <v>0</v>
      </c>
      <c r="D38" s="142">
        <f>B38+C38</f>
        <v>0</v>
      </c>
      <c r="E38" s="142">
        <v>0</v>
      </c>
      <c r="F38" s="142">
        <v>0</v>
      </c>
      <c r="G38" s="142">
        <f t="shared" si="1"/>
        <v>0</v>
      </c>
    </row>
    <row r="39" spans="1:7" x14ac:dyDescent="0.25">
      <c r="A39" s="57" t="s">
        <v>261</v>
      </c>
      <c r="B39" s="142">
        <v>0</v>
      </c>
      <c r="C39" s="142">
        <v>0</v>
      </c>
      <c r="D39" s="142">
        <f>B39+C39</f>
        <v>0</v>
      </c>
      <c r="E39" s="142">
        <v>0</v>
      </c>
      <c r="F39" s="142">
        <v>0</v>
      </c>
      <c r="G39" s="142">
        <f t="shared" si="1"/>
        <v>0</v>
      </c>
    </row>
    <row r="40" spans="1:7" x14ac:dyDescent="0.25">
      <c r="A40" s="36"/>
      <c r="B40" s="142"/>
      <c r="C40" s="142"/>
      <c r="D40" s="142"/>
      <c r="E40" s="142"/>
      <c r="F40" s="142"/>
      <c r="G40" s="142"/>
    </row>
    <row r="41" spans="1:7" x14ac:dyDescent="0.25">
      <c r="A41" s="3" t="s">
        <v>262</v>
      </c>
      <c r="B41" s="143">
        <f>B9+B10+B11+B12+B13+B14+B15+B16+B28++B34+B35+B37</f>
        <v>5140000</v>
      </c>
      <c r="C41" s="143">
        <f t="shared" ref="C41:G41" si="7">C9+C10+C11+C12+C13+C14+C15+C16+C28++C34+C35+C37</f>
        <v>842000</v>
      </c>
      <c r="D41" s="143">
        <f t="shared" si="7"/>
        <v>5982000</v>
      </c>
      <c r="E41" s="143">
        <f t="shared" si="7"/>
        <v>3431382.51</v>
      </c>
      <c r="F41" s="143">
        <f t="shared" si="7"/>
        <v>3431382.51</v>
      </c>
      <c r="G41" s="143">
        <f t="shared" si="7"/>
        <v>-1708617.49</v>
      </c>
    </row>
    <row r="42" spans="1:7" x14ac:dyDescent="0.25">
      <c r="A42" s="3" t="s">
        <v>263</v>
      </c>
      <c r="B42" s="72"/>
      <c r="C42" s="72"/>
      <c r="D42" s="72"/>
      <c r="E42" s="72"/>
      <c r="F42" s="72"/>
      <c r="G42" s="4">
        <v>0</v>
      </c>
    </row>
    <row r="43" spans="1:7" x14ac:dyDescent="0.25">
      <c r="A43" s="36"/>
      <c r="B43" s="40"/>
      <c r="C43" s="40"/>
      <c r="D43" s="40"/>
      <c r="E43" s="40"/>
      <c r="F43" s="40"/>
      <c r="G43" s="40"/>
    </row>
    <row r="44" spans="1:7" x14ac:dyDescent="0.25">
      <c r="A44" s="3" t="s">
        <v>264</v>
      </c>
      <c r="B44" s="40"/>
      <c r="C44" s="40"/>
      <c r="D44" s="40"/>
      <c r="E44" s="40"/>
      <c r="F44" s="40"/>
      <c r="G44" s="40"/>
    </row>
    <row r="45" spans="1:7" x14ac:dyDescent="0.25">
      <c r="A45" s="48" t="s">
        <v>265</v>
      </c>
      <c r="B45" s="38">
        <v>0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</row>
    <row r="46" spans="1:7" x14ac:dyDescent="0.25">
      <c r="A46" s="60" t="s">
        <v>266</v>
      </c>
      <c r="B46" s="38">
        <v>0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</row>
    <row r="47" spans="1:7" x14ac:dyDescent="0.25">
      <c r="A47" s="60" t="s">
        <v>267</v>
      </c>
      <c r="B47" s="38">
        <v>0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</row>
    <row r="48" spans="1:7" x14ac:dyDescent="0.25">
      <c r="A48" s="60" t="s">
        <v>268</v>
      </c>
      <c r="B48" s="38">
        <v>0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</row>
    <row r="49" spans="1:7" ht="30" x14ac:dyDescent="0.25">
      <c r="A49" s="60" t="s">
        <v>269</v>
      </c>
      <c r="B49" s="38">
        <v>0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</row>
    <row r="50" spans="1:7" x14ac:dyDescent="0.25">
      <c r="A50" s="60" t="s">
        <v>270</v>
      </c>
      <c r="B50" s="38">
        <v>0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</row>
    <row r="51" spans="1:7" x14ac:dyDescent="0.25">
      <c r="A51" s="60" t="s">
        <v>271</v>
      </c>
      <c r="B51" s="38">
        <v>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</row>
    <row r="52" spans="1:7" ht="30" x14ac:dyDescent="0.25">
      <c r="A52" s="61" t="s">
        <v>272</v>
      </c>
      <c r="B52" s="38">
        <v>0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</row>
    <row r="53" spans="1:7" x14ac:dyDescent="0.25">
      <c r="A53" s="57" t="s">
        <v>273</v>
      </c>
      <c r="B53" s="38">
        <v>0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</row>
    <row r="54" spans="1:7" x14ac:dyDescent="0.25">
      <c r="A54" s="48" t="s">
        <v>274</v>
      </c>
      <c r="B54" s="38">
        <v>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</row>
    <row r="55" spans="1:7" x14ac:dyDescent="0.25">
      <c r="A55" s="61" t="s">
        <v>275</v>
      </c>
      <c r="B55" s="38">
        <v>0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</row>
    <row r="56" spans="1:7" x14ac:dyDescent="0.25">
      <c r="A56" s="60" t="s">
        <v>276</v>
      </c>
      <c r="B56" s="38">
        <v>0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</row>
    <row r="57" spans="1:7" x14ac:dyDescent="0.25">
      <c r="A57" s="60" t="s">
        <v>277</v>
      </c>
      <c r="B57" s="38">
        <v>0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</row>
    <row r="58" spans="1:7" x14ac:dyDescent="0.25">
      <c r="A58" s="61" t="s">
        <v>278</v>
      </c>
      <c r="B58" s="38">
        <v>0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</row>
    <row r="59" spans="1:7" x14ac:dyDescent="0.25">
      <c r="A59" s="48" t="s">
        <v>279</v>
      </c>
      <c r="B59" s="38">
        <v>0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</row>
    <row r="60" spans="1:7" x14ac:dyDescent="0.25">
      <c r="A60" s="60" t="s">
        <v>280</v>
      </c>
      <c r="B60" s="38">
        <v>0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</row>
    <row r="61" spans="1:7" x14ac:dyDescent="0.25">
      <c r="A61" s="60" t="s">
        <v>281</v>
      </c>
      <c r="B61" s="38">
        <v>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</row>
    <row r="62" spans="1:7" x14ac:dyDescent="0.25">
      <c r="A62" s="48" t="s">
        <v>282</v>
      </c>
      <c r="B62" s="38">
        <v>0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</row>
    <row r="63" spans="1:7" x14ac:dyDescent="0.25">
      <c r="A63" s="48" t="s">
        <v>283</v>
      </c>
      <c r="B63" s="38">
        <v>0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</row>
    <row r="64" spans="1:7" x14ac:dyDescent="0.25">
      <c r="A64" s="36"/>
      <c r="B64" s="40"/>
      <c r="C64" s="40"/>
      <c r="D64" s="40"/>
      <c r="E64" s="40"/>
      <c r="F64" s="40"/>
      <c r="G64" s="40"/>
    </row>
    <row r="65" spans="1:7" x14ac:dyDescent="0.25">
      <c r="A65" s="3" t="s">
        <v>284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6"/>
      <c r="B66" s="40"/>
      <c r="C66" s="40"/>
      <c r="D66" s="40"/>
      <c r="E66" s="40"/>
      <c r="F66" s="40"/>
      <c r="G66" s="40"/>
    </row>
    <row r="67" spans="1:7" x14ac:dyDescent="0.25">
      <c r="A67" s="3" t="s">
        <v>285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48" t="s">
        <v>286</v>
      </c>
      <c r="B68" s="38">
        <v>0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</row>
    <row r="69" spans="1:7" x14ac:dyDescent="0.25">
      <c r="A69" s="36"/>
      <c r="B69" s="40"/>
      <c r="C69" s="40"/>
      <c r="D69" s="40"/>
      <c r="E69" s="40"/>
      <c r="F69" s="40"/>
      <c r="G69" s="40"/>
    </row>
    <row r="70" spans="1:7" x14ac:dyDescent="0.25">
      <c r="A70" s="3" t="s">
        <v>287</v>
      </c>
      <c r="B70" s="135">
        <f>B41+B65+B67</f>
        <v>5140000</v>
      </c>
      <c r="C70" s="135">
        <f t="shared" ref="C70:G70" si="8">C41+C65+C67</f>
        <v>842000</v>
      </c>
      <c r="D70" s="135">
        <f t="shared" si="8"/>
        <v>5982000</v>
      </c>
      <c r="E70" s="135">
        <f t="shared" si="8"/>
        <v>3431382.51</v>
      </c>
      <c r="F70" s="135">
        <f t="shared" si="8"/>
        <v>3431382.51</v>
      </c>
      <c r="G70" s="135">
        <f t="shared" si="8"/>
        <v>-1708617.49</v>
      </c>
    </row>
    <row r="71" spans="1:7" x14ac:dyDescent="0.25">
      <c r="A71" s="36"/>
      <c r="B71" s="40"/>
      <c r="C71" s="40"/>
      <c r="D71" s="40"/>
      <c r="E71" s="40"/>
      <c r="F71" s="40"/>
      <c r="G71" s="40"/>
    </row>
    <row r="72" spans="1:7" x14ac:dyDescent="0.25">
      <c r="A72" s="3" t="s">
        <v>288</v>
      </c>
      <c r="B72" s="40"/>
      <c r="C72" s="40"/>
      <c r="D72" s="40"/>
      <c r="E72" s="40"/>
      <c r="F72" s="40"/>
      <c r="G72" s="40"/>
    </row>
    <row r="73" spans="1:7" ht="30" x14ac:dyDescent="0.25">
      <c r="A73" s="53" t="s">
        <v>289</v>
      </c>
      <c r="B73" s="38">
        <v>0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</row>
    <row r="74" spans="1:7" ht="30" x14ac:dyDescent="0.25">
      <c r="A74" s="53" t="s">
        <v>290</v>
      </c>
      <c r="B74" s="38">
        <v>0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</row>
    <row r="75" spans="1:7" x14ac:dyDescent="0.25">
      <c r="A75" s="17" t="s">
        <v>291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6"/>
      <c r="B76" s="62"/>
      <c r="C76" s="62"/>
      <c r="D76" s="62"/>
      <c r="E76" s="62"/>
      <c r="F76" s="62"/>
      <c r="G76" s="62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6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B5B10-FE85-4E06-87D3-B871D4FBE463}">
  <sheetPr>
    <pageSetUpPr fitToPage="1"/>
  </sheetPr>
  <dimension ref="A1:G160"/>
  <sheetViews>
    <sheetView topLeftCell="A94" zoomScale="77" zoomScaleNormal="77" workbookViewId="0">
      <selection sqref="A1:G16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42578125" customWidth="1"/>
    <col min="8" max="8" width="2.28515625" customWidth="1"/>
  </cols>
  <sheetData>
    <row r="1" spans="1:7" ht="33.6" customHeight="1" x14ac:dyDescent="0.25">
      <c r="A1" s="180" t="s">
        <v>292</v>
      </c>
      <c r="B1" s="163"/>
      <c r="C1" s="163"/>
      <c r="D1" s="163"/>
      <c r="E1" s="163"/>
      <c r="F1" s="163"/>
      <c r="G1" s="164"/>
    </row>
    <row r="2" spans="1:7" x14ac:dyDescent="0.25">
      <c r="A2" s="165" t="s">
        <v>563</v>
      </c>
      <c r="B2" s="166"/>
      <c r="C2" s="166"/>
      <c r="D2" s="166"/>
      <c r="E2" s="166"/>
      <c r="F2" s="166"/>
      <c r="G2" s="167"/>
    </row>
    <row r="3" spans="1:7" x14ac:dyDescent="0.25">
      <c r="A3" s="168" t="s">
        <v>293</v>
      </c>
      <c r="B3" s="169"/>
      <c r="C3" s="169"/>
      <c r="D3" s="169"/>
      <c r="E3" s="169"/>
      <c r="F3" s="169"/>
      <c r="G3" s="170"/>
    </row>
    <row r="4" spans="1:7" x14ac:dyDescent="0.25">
      <c r="A4" s="168" t="s">
        <v>294</v>
      </c>
      <c r="B4" s="169"/>
      <c r="C4" s="169"/>
      <c r="D4" s="169"/>
      <c r="E4" s="169"/>
      <c r="F4" s="169"/>
      <c r="G4" s="170"/>
    </row>
    <row r="5" spans="1:7" x14ac:dyDescent="0.25">
      <c r="A5" s="168" t="s">
        <v>565</v>
      </c>
      <c r="B5" s="169"/>
      <c r="C5" s="169"/>
      <c r="D5" s="169"/>
      <c r="E5" s="169"/>
      <c r="F5" s="169"/>
      <c r="G5" s="170"/>
    </row>
    <row r="6" spans="1:7" x14ac:dyDescent="0.25">
      <c r="A6" s="171" t="s">
        <v>2</v>
      </c>
      <c r="B6" s="172"/>
      <c r="C6" s="172"/>
      <c r="D6" s="172"/>
      <c r="E6" s="172"/>
      <c r="F6" s="172"/>
      <c r="G6" s="173"/>
    </row>
    <row r="7" spans="1:7" x14ac:dyDescent="0.25">
      <c r="A7" s="178" t="s">
        <v>5</v>
      </c>
      <c r="B7" s="178" t="s">
        <v>295</v>
      </c>
      <c r="C7" s="178"/>
      <c r="D7" s="178"/>
      <c r="E7" s="178"/>
      <c r="F7" s="178"/>
      <c r="G7" s="179" t="s">
        <v>296</v>
      </c>
    </row>
    <row r="8" spans="1:7" ht="30" x14ac:dyDescent="0.25">
      <c r="A8" s="178"/>
      <c r="B8" s="161" t="s">
        <v>202</v>
      </c>
      <c r="C8" s="161" t="s">
        <v>297</v>
      </c>
      <c r="D8" s="161" t="s">
        <v>298</v>
      </c>
      <c r="E8" s="161" t="s">
        <v>187</v>
      </c>
      <c r="F8" s="161" t="s">
        <v>299</v>
      </c>
      <c r="G8" s="178"/>
    </row>
    <row r="9" spans="1:7" x14ac:dyDescent="0.25">
      <c r="A9" s="24" t="s">
        <v>300</v>
      </c>
      <c r="B9" s="145">
        <f>B10+B18+B189+B28+B38+B48+B58+B62+B71+B75</f>
        <v>5140000</v>
      </c>
      <c r="C9" s="145">
        <f t="shared" ref="C9:G9" si="0">C10+C18+C189+C28+C38+C48+C58+C62+C71+C75</f>
        <v>842000</v>
      </c>
      <c r="D9" s="145">
        <f t="shared" si="0"/>
        <v>5982000</v>
      </c>
      <c r="E9" s="145">
        <f t="shared" si="0"/>
        <v>3288347.1900000004</v>
      </c>
      <c r="F9" s="145">
        <f t="shared" si="0"/>
        <v>3288352.99</v>
      </c>
      <c r="G9" s="145">
        <f t="shared" si="0"/>
        <v>2693652.8099999996</v>
      </c>
    </row>
    <row r="10" spans="1:7" x14ac:dyDescent="0.25">
      <c r="A10" s="64" t="s">
        <v>301</v>
      </c>
      <c r="B10" s="146">
        <f>SUM(B11:B17)</f>
        <v>3774303</v>
      </c>
      <c r="C10" s="146">
        <f t="shared" ref="C10:G10" si="1">SUM(C11:C17)</f>
        <v>-55220</v>
      </c>
      <c r="D10" s="146">
        <f t="shared" si="1"/>
        <v>3719083</v>
      </c>
      <c r="E10" s="146">
        <f t="shared" si="1"/>
        <v>1725062.32</v>
      </c>
      <c r="F10" s="146">
        <f t="shared" si="1"/>
        <v>1725062.32</v>
      </c>
      <c r="G10" s="146">
        <f t="shared" si="1"/>
        <v>1994020.68</v>
      </c>
    </row>
    <row r="11" spans="1:7" x14ac:dyDescent="0.25">
      <c r="A11" s="65" t="s">
        <v>302</v>
      </c>
      <c r="B11" s="147">
        <v>2831220</v>
      </c>
      <c r="C11" s="147">
        <v>-25770</v>
      </c>
      <c r="D11" s="146">
        <f>B11+C11</f>
        <v>2805450</v>
      </c>
      <c r="E11" s="147">
        <v>1447442.5</v>
      </c>
      <c r="F11" s="147">
        <v>1447442.5</v>
      </c>
      <c r="G11" s="146">
        <f>D11-E11</f>
        <v>1358007.5</v>
      </c>
    </row>
    <row r="12" spans="1:7" x14ac:dyDescent="0.25">
      <c r="A12" s="65" t="s">
        <v>303</v>
      </c>
      <c r="B12" s="147">
        <v>42000</v>
      </c>
      <c r="C12" s="147">
        <v>-18000</v>
      </c>
      <c r="D12" s="146">
        <f t="shared" ref="D12:D17" si="2">B12+C12</f>
        <v>24000</v>
      </c>
      <c r="E12" s="147">
        <v>15000</v>
      </c>
      <c r="F12" s="147">
        <v>15000</v>
      </c>
      <c r="G12" s="146">
        <f t="shared" ref="G12:G17" si="3">D12-E12</f>
        <v>9000</v>
      </c>
    </row>
    <row r="13" spans="1:7" x14ac:dyDescent="0.25">
      <c r="A13" s="65" t="s">
        <v>304</v>
      </c>
      <c r="B13" s="147">
        <v>424683</v>
      </c>
      <c r="C13" s="147">
        <v>-3050</v>
      </c>
      <c r="D13" s="146">
        <f t="shared" si="2"/>
        <v>421633</v>
      </c>
      <c r="E13" s="147">
        <v>10725.57</v>
      </c>
      <c r="F13" s="147">
        <v>10725.57</v>
      </c>
      <c r="G13" s="146">
        <f t="shared" si="3"/>
        <v>410907.43</v>
      </c>
    </row>
    <row r="14" spans="1:7" x14ac:dyDescent="0.25">
      <c r="A14" s="65" t="s">
        <v>305</v>
      </c>
      <c r="B14" s="146">
        <v>0</v>
      </c>
      <c r="C14" s="146">
        <v>0</v>
      </c>
      <c r="D14" s="146">
        <f t="shared" si="2"/>
        <v>0</v>
      </c>
      <c r="E14" s="146">
        <v>0</v>
      </c>
      <c r="F14" s="146">
        <v>0</v>
      </c>
      <c r="G14" s="146">
        <f t="shared" si="3"/>
        <v>0</v>
      </c>
    </row>
    <row r="15" spans="1:7" x14ac:dyDescent="0.25">
      <c r="A15" s="65" t="s">
        <v>306</v>
      </c>
      <c r="B15" s="147">
        <v>476400</v>
      </c>
      <c r="C15" s="147">
        <v>-8400</v>
      </c>
      <c r="D15" s="146">
        <f t="shared" si="2"/>
        <v>468000</v>
      </c>
      <c r="E15" s="147">
        <v>251894.25</v>
      </c>
      <c r="F15" s="147">
        <v>251894.25</v>
      </c>
      <c r="G15" s="146">
        <f t="shared" si="3"/>
        <v>216105.75</v>
      </c>
    </row>
    <row r="16" spans="1:7" x14ac:dyDescent="0.25">
      <c r="A16" s="65" t="s">
        <v>307</v>
      </c>
      <c r="B16" s="146">
        <v>0</v>
      </c>
      <c r="C16" s="146">
        <v>0</v>
      </c>
      <c r="D16" s="146">
        <f t="shared" si="2"/>
        <v>0</v>
      </c>
      <c r="E16" s="146">
        <v>0</v>
      </c>
      <c r="F16" s="146">
        <v>0</v>
      </c>
      <c r="G16" s="146">
        <f t="shared" si="3"/>
        <v>0</v>
      </c>
    </row>
    <row r="17" spans="1:7" x14ac:dyDescent="0.25">
      <c r="A17" s="65" t="s">
        <v>308</v>
      </c>
      <c r="B17" s="146">
        <v>0</v>
      </c>
      <c r="C17" s="146">
        <v>0</v>
      </c>
      <c r="D17" s="146">
        <f t="shared" si="2"/>
        <v>0</v>
      </c>
      <c r="E17" s="146">
        <v>0</v>
      </c>
      <c r="F17" s="146">
        <v>0</v>
      </c>
      <c r="G17" s="146">
        <f t="shared" si="3"/>
        <v>0</v>
      </c>
    </row>
    <row r="18" spans="1:7" x14ac:dyDescent="0.25">
      <c r="A18" s="64" t="s">
        <v>309</v>
      </c>
      <c r="B18" s="146">
        <f>SUM(B19:B27)</f>
        <v>673519.91</v>
      </c>
      <c r="C18" s="146">
        <f t="shared" ref="C18:G18" si="4">SUM(C19:C27)</f>
        <v>30000</v>
      </c>
      <c r="D18" s="146">
        <f t="shared" si="4"/>
        <v>703519.91</v>
      </c>
      <c r="E18" s="146">
        <f t="shared" si="4"/>
        <v>352511.71</v>
      </c>
      <c r="F18" s="146">
        <f t="shared" si="4"/>
        <v>352511.71</v>
      </c>
      <c r="G18" s="146">
        <f t="shared" si="4"/>
        <v>351008.19999999995</v>
      </c>
    </row>
    <row r="19" spans="1:7" x14ac:dyDescent="0.25">
      <c r="A19" s="65" t="s">
        <v>310</v>
      </c>
      <c r="B19" s="147">
        <v>56000</v>
      </c>
      <c r="C19" s="147">
        <v>30000</v>
      </c>
      <c r="D19" s="146">
        <f t="shared" ref="D19:D27" si="5">B19+C19</f>
        <v>86000</v>
      </c>
      <c r="E19" s="147">
        <v>56515.040000000001</v>
      </c>
      <c r="F19" s="147">
        <v>56515.040000000001</v>
      </c>
      <c r="G19" s="146">
        <f t="shared" ref="G19:G27" si="6">D19-E19</f>
        <v>29484.959999999999</v>
      </c>
    </row>
    <row r="20" spans="1:7" x14ac:dyDescent="0.25">
      <c r="A20" s="65" t="s">
        <v>311</v>
      </c>
      <c r="B20" s="147">
        <v>301500</v>
      </c>
      <c r="C20" s="147">
        <v>0</v>
      </c>
      <c r="D20" s="146">
        <f t="shared" si="5"/>
        <v>301500</v>
      </c>
      <c r="E20" s="147">
        <v>159227.93</v>
      </c>
      <c r="F20" s="147">
        <v>159227.93</v>
      </c>
      <c r="G20" s="146">
        <f t="shared" si="6"/>
        <v>142272.07</v>
      </c>
    </row>
    <row r="21" spans="1:7" x14ac:dyDescent="0.25">
      <c r="A21" s="65" t="s">
        <v>312</v>
      </c>
      <c r="B21" s="146">
        <v>0</v>
      </c>
      <c r="C21" s="146">
        <v>0</v>
      </c>
      <c r="D21" s="146">
        <f t="shared" si="5"/>
        <v>0</v>
      </c>
      <c r="E21" s="146">
        <v>0</v>
      </c>
      <c r="F21" s="146">
        <v>0</v>
      </c>
      <c r="G21" s="146">
        <f t="shared" si="6"/>
        <v>0</v>
      </c>
    </row>
    <row r="22" spans="1:7" x14ac:dyDescent="0.25">
      <c r="A22" s="65" t="s">
        <v>313</v>
      </c>
      <c r="B22" s="147">
        <v>30000</v>
      </c>
      <c r="C22" s="147">
        <v>0</v>
      </c>
      <c r="D22" s="146">
        <f t="shared" si="5"/>
        <v>30000</v>
      </c>
      <c r="E22" s="147">
        <v>20375.599999999999</v>
      </c>
      <c r="F22" s="147">
        <v>20375.599999999999</v>
      </c>
      <c r="G22" s="146">
        <f t="shared" si="6"/>
        <v>9624.4000000000015</v>
      </c>
    </row>
    <row r="23" spans="1:7" x14ac:dyDescent="0.25">
      <c r="A23" s="65" t="s">
        <v>314</v>
      </c>
      <c r="B23" s="147">
        <v>30000</v>
      </c>
      <c r="C23" s="147">
        <v>0</v>
      </c>
      <c r="D23" s="146">
        <f t="shared" si="5"/>
        <v>30000</v>
      </c>
      <c r="E23" s="147">
        <v>14917.6</v>
      </c>
      <c r="F23" s="147">
        <v>14917.6</v>
      </c>
      <c r="G23" s="146">
        <f t="shared" si="6"/>
        <v>15082.4</v>
      </c>
    </row>
    <row r="24" spans="1:7" x14ac:dyDescent="0.25">
      <c r="A24" s="65" t="s">
        <v>315</v>
      </c>
      <c r="B24" s="147">
        <v>250000</v>
      </c>
      <c r="C24" s="147">
        <v>0</v>
      </c>
      <c r="D24" s="146">
        <f t="shared" si="5"/>
        <v>250000</v>
      </c>
      <c r="E24" s="147">
        <v>100407.25</v>
      </c>
      <c r="F24" s="147">
        <v>100407.25</v>
      </c>
      <c r="G24" s="146">
        <f t="shared" si="6"/>
        <v>149592.75</v>
      </c>
    </row>
    <row r="25" spans="1:7" x14ac:dyDescent="0.25">
      <c r="A25" s="65" t="s">
        <v>316</v>
      </c>
      <c r="B25" s="146">
        <v>0</v>
      </c>
      <c r="C25" s="146">
        <v>0</v>
      </c>
      <c r="D25" s="146">
        <f t="shared" si="5"/>
        <v>0</v>
      </c>
      <c r="E25" s="146">
        <v>0</v>
      </c>
      <c r="F25" s="146">
        <v>0</v>
      </c>
      <c r="G25" s="146">
        <f t="shared" si="6"/>
        <v>0</v>
      </c>
    </row>
    <row r="26" spans="1:7" x14ac:dyDescent="0.25">
      <c r="A26" s="65" t="s">
        <v>317</v>
      </c>
      <c r="B26" s="146">
        <v>0</v>
      </c>
      <c r="C26" s="146">
        <v>0</v>
      </c>
      <c r="D26" s="146">
        <f t="shared" si="5"/>
        <v>0</v>
      </c>
      <c r="E26" s="146">
        <v>0</v>
      </c>
      <c r="F26" s="146">
        <v>0</v>
      </c>
      <c r="G26" s="146">
        <f t="shared" si="6"/>
        <v>0</v>
      </c>
    </row>
    <row r="27" spans="1:7" x14ac:dyDescent="0.25">
      <c r="A27" s="65" t="s">
        <v>318</v>
      </c>
      <c r="B27" s="147">
        <v>6019.91</v>
      </c>
      <c r="C27" s="147">
        <v>0</v>
      </c>
      <c r="D27" s="146">
        <f t="shared" si="5"/>
        <v>6019.91</v>
      </c>
      <c r="E27" s="147">
        <v>1068.29</v>
      </c>
      <c r="F27" s="147">
        <v>1068.29</v>
      </c>
      <c r="G27" s="146">
        <f t="shared" si="6"/>
        <v>4951.62</v>
      </c>
    </row>
    <row r="28" spans="1:7" x14ac:dyDescent="0.25">
      <c r="A28" s="64" t="s">
        <v>319</v>
      </c>
      <c r="B28" s="146">
        <f>SUM(B29:B37)</f>
        <v>526768.59</v>
      </c>
      <c r="C28" s="146">
        <f t="shared" ref="C28:G28" si="7">SUM(C29:C37)</f>
        <v>25220</v>
      </c>
      <c r="D28" s="146">
        <f t="shared" si="7"/>
        <v>551988.59000000008</v>
      </c>
      <c r="E28" s="146">
        <f t="shared" si="7"/>
        <v>247653.71000000002</v>
      </c>
      <c r="F28" s="146">
        <f t="shared" si="7"/>
        <v>247659.51</v>
      </c>
      <c r="G28" s="146">
        <f t="shared" si="7"/>
        <v>304334.87999999995</v>
      </c>
    </row>
    <row r="29" spans="1:7" x14ac:dyDescent="0.25">
      <c r="A29" s="65" t="s">
        <v>320</v>
      </c>
      <c r="B29" s="147">
        <v>67500</v>
      </c>
      <c r="C29" s="147">
        <v>0</v>
      </c>
      <c r="D29" s="146">
        <f t="shared" ref="D29:D52" si="8">B29+C29</f>
        <v>67500</v>
      </c>
      <c r="E29" s="147">
        <v>23740.9</v>
      </c>
      <c r="F29" s="147">
        <v>23740.9</v>
      </c>
      <c r="G29" s="146">
        <f t="shared" ref="G29:G37" si="9">D29-E29</f>
        <v>43759.1</v>
      </c>
    </row>
    <row r="30" spans="1:7" x14ac:dyDescent="0.25">
      <c r="A30" s="65" t="s">
        <v>321</v>
      </c>
      <c r="B30" s="146">
        <v>0</v>
      </c>
      <c r="C30" s="146">
        <v>0</v>
      </c>
      <c r="D30" s="146">
        <f t="shared" si="8"/>
        <v>0</v>
      </c>
      <c r="E30" s="146">
        <v>0</v>
      </c>
      <c r="F30" s="146">
        <v>0</v>
      </c>
      <c r="G30" s="146">
        <f t="shared" si="9"/>
        <v>0</v>
      </c>
    </row>
    <row r="31" spans="1:7" x14ac:dyDescent="0.25">
      <c r="A31" s="65" t="s">
        <v>322</v>
      </c>
      <c r="B31" s="147">
        <v>24000</v>
      </c>
      <c r="C31" s="147">
        <v>0</v>
      </c>
      <c r="D31" s="146">
        <f t="shared" si="8"/>
        <v>24000</v>
      </c>
      <c r="E31" s="147">
        <v>16328</v>
      </c>
      <c r="F31" s="147">
        <v>16328</v>
      </c>
      <c r="G31" s="146">
        <f t="shared" si="9"/>
        <v>7672</v>
      </c>
    </row>
    <row r="32" spans="1:7" x14ac:dyDescent="0.25">
      <c r="A32" s="65" t="s">
        <v>323</v>
      </c>
      <c r="B32" s="147">
        <v>62000</v>
      </c>
      <c r="C32" s="147">
        <v>46.9</v>
      </c>
      <c r="D32" s="146">
        <f t="shared" si="8"/>
        <v>62046.9</v>
      </c>
      <c r="E32" s="147">
        <v>52322.29</v>
      </c>
      <c r="F32" s="147">
        <v>52328.09</v>
      </c>
      <c r="G32" s="146">
        <f t="shared" si="9"/>
        <v>9724.61</v>
      </c>
    </row>
    <row r="33" spans="1:7" ht="14.45" customHeight="1" x14ac:dyDescent="0.25">
      <c r="A33" s="65" t="s">
        <v>324</v>
      </c>
      <c r="B33" s="147">
        <v>95000</v>
      </c>
      <c r="C33" s="147">
        <v>30000</v>
      </c>
      <c r="D33" s="146">
        <f t="shared" si="8"/>
        <v>125000</v>
      </c>
      <c r="E33" s="147">
        <v>58958.76</v>
      </c>
      <c r="F33" s="147">
        <v>58958.76</v>
      </c>
      <c r="G33" s="146">
        <f t="shared" si="9"/>
        <v>66041.239999999991</v>
      </c>
    </row>
    <row r="34" spans="1:7" ht="14.45" customHeight="1" x14ac:dyDescent="0.25">
      <c r="A34" s="65" t="s">
        <v>325</v>
      </c>
      <c r="B34" s="146">
        <v>0</v>
      </c>
      <c r="C34" s="146">
        <v>0</v>
      </c>
      <c r="D34" s="146">
        <f t="shared" si="8"/>
        <v>0</v>
      </c>
      <c r="E34" s="146">
        <v>0</v>
      </c>
      <c r="F34" s="146">
        <v>0</v>
      </c>
      <c r="G34" s="146">
        <f t="shared" si="9"/>
        <v>0</v>
      </c>
    </row>
    <row r="35" spans="1:7" ht="14.45" customHeight="1" x14ac:dyDescent="0.25">
      <c r="A35" s="65" t="s">
        <v>326</v>
      </c>
      <c r="B35" s="147">
        <v>50000</v>
      </c>
      <c r="C35" s="147">
        <v>0</v>
      </c>
      <c r="D35" s="146">
        <f t="shared" si="8"/>
        <v>50000</v>
      </c>
      <c r="E35" s="147">
        <v>32270.23</v>
      </c>
      <c r="F35" s="147">
        <v>32270.23</v>
      </c>
      <c r="G35" s="146">
        <f t="shared" si="9"/>
        <v>17729.77</v>
      </c>
    </row>
    <row r="36" spans="1:7" ht="14.45" customHeight="1" x14ac:dyDescent="0.25">
      <c r="A36" s="65" t="s">
        <v>327</v>
      </c>
      <c r="B36" s="147">
        <v>129591.5</v>
      </c>
      <c r="C36" s="147">
        <v>-5510</v>
      </c>
      <c r="D36" s="146">
        <f t="shared" si="8"/>
        <v>124081.5</v>
      </c>
      <c r="E36" s="147">
        <v>20412.95</v>
      </c>
      <c r="F36" s="147">
        <v>20412.95</v>
      </c>
      <c r="G36" s="146">
        <f t="shared" si="9"/>
        <v>103668.55</v>
      </c>
    </row>
    <row r="37" spans="1:7" ht="14.45" customHeight="1" x14ac:dyDescent="0.25">
      <c r="A37" s="65" t="s">
        <v>328</v>
      </c>
      <c r="B37" s="147">
        <v>98677.09</v>
      </c>
      <c r="C37" s="147">
        <v>683.1</v>
      </c>
      <c r="D37" s="146">
        <f t="shared" si="8"/>
        <v>99360.19</v>
      </c>
      <c r="E37" s="147">
        <v>43620.58</v>
      </c>
      <c r="F37" s="147">
        <v>43620.58</v>
      </c>
      <c r="G37" s="146">
        <f t="shared" si="9"/>
        <v>55739.61</v>
      </c>
    </row>
    <row r="38" spans="1:7" x14ac:dyDescent="0.25">
      <c r="A38" s="64" t="s">
        <v>329</v>
      </c>
      <c r="B38" s="146">
        <f>SUM(B39:B47)</f>
        <v>165408.5</v>
      </c>
      <c r="C38" s="146">
        <f t="shared" ref="C38:G38" si="10">SUM(C39:C47)</f>
        <v>0</v>
      </c>
      <c r="D38" s="146">
        <f t="shared" si="10"/>
        <v>165408.5</v>
      </c>
      <c r="E38" s="146">
        <f t="shared" si="10"/>
        <v>121119.45</v>
      </c>
      <c r="F38" s="146">
        <f t="shared" si="10"/>
        <v>121119.45</v>
      </c>
      <c r="G38" s="146">
        <f t="shared" si="10"/>
        <v>44289.05</v>
      </c>
    </row>
    <row r="39" spans="1:7" x14ac:dyDescent="0.25">
      <c r="A39" s="65" t="s">
        <v>330</v>
      </c>
      <c r="B39" s="146">
        <v>0</v>
      </c>
      <c r="C39" s="146">
        <v>0</v>
      </c>
      <c r="D39" s="146">
        <f t="shared" si="8"/>
        <v>0</v>
      </c>
      <c r="E39" s="146">
        <v>0</v>
      </c>
      <c r="F39" s="146">
        <v>0</v>
      </c>
      <c r="G39" s="146">
        <f t="shared" ref="G39:G47" si="11">D39-E39</f>
        <v>0</v>
      </c>
    </row>
    <row r="40" spans="1:7" x14ac:dyDescent="0.25">
      <c r="A40" s="65" t="s">
        <v>331</v>
      </c>
      <c r="B40" s="146">
        <v>0</v>
      </c>
      <c r="C40" s="146">
        <v>0</v>
      </c>
      <c r="D40" s="146">
        <f t="shared" si="8"/>
        <v>0</v>
      </c>
      <c r="E40" s="146">
        <v>0</v>
      </c>
      <c r="F40" s="146">
        <v>0</v>
      </c>
      <c r="G40" s="146">
        <f t="shared" si="11"/>
        <v>0</v>
      </c>
    </row>
    <row r="41" spans="1:7" x14ac:dyDescent="0.25">
      <c r="A41" s="65" t="s">
        <v>332</v>
      </c>
      <c r="B41" s="146">
        <v>0</v>
      </c>
      <c r="C41" s="146">
        <v>0</v>
      </c>
      <c r="D41" s="146">
        <f t="shared" si="8"/>
        <v>0</v>
      </c>
      <c r="E41" s="146">
        <v>0</v>
      </c>
      <c r="F41" s="146">
        <v>0</v>
      </c>
      <c r="G41" s="146">
        <f t="shared" si="11"/>
        <v>0</v>
      </c>
    </row>
    <row r="42" spans="1:7" x14ac:dyDescent="0.25">
      <c r="A42" s="65" t="s">
        <v>333</v>
      </c>
      <c r="B42" s="147">
        <v>165408.5</v>
      </c>
      <c r="C42" s="147">
        <v>0</v>
      </c>
      <c r="D42" s="146">
        <f t="shared" si="8"/>
        <v>165408.5</v>
      </c>
      <c r="E42" s="147">
        <v>121119.45</v>
      </c>
      <c r="F42" s="147">
        <v>121119.45</v>
      </c>
      <c r="G42" s="146">
        <f t="shared" si="11"/>
        <v>44289.05</v>
      </c>
    </row>
    <row r="43" spans="1:7" x14ac:dyDescent="0.25">
      <c r="A43" s="65" t="s">
        <v>334</v>
      </c>
      <c r="B43" s="146">
        <v>0</v>
      </c>
      <c r="C43" s="146">
        <v>0</v>
      </c>
      <c r="D43" s="146">
        <f t="shared" si="8"/>
        <v>0</v>
      </c>
      <c r="E43" s="146">
        <v>0</v>
      </c>
      <c r="F43" s="146">
        <v>0</v>
      </c>
      <c r="G43" s="146">
        <f t="shared" si="11"/>
        <v>0</v>
      </c>
    </row>
    <row r="44" spans="1:7" x14ac:dyDescent="0.25">
      <c r="A44" s="65" t="s">
        <v>335</v>
      </c>
      <c r="B44" s="146">
        <v>0</v>
      </c>
      <c r="C44" s="146">
        <v>0</v>
      </c>
      <c r="D44" s="146">
        <f t="shared" si="8"/>
        <v>0</v>
      </c>
      <c r="E44" s="146">
        <v>0</v>
      </c>
      <c r="F44" s="146">
        <v>0</v>
      </c>
      <c r="G44" s="146">
        <f t="shared" si="11"/>
        <v>0</v>
      </c>
    </row>
    <row r="45" spans="1:7" x14ac:dyDescent="0.25">
      <c r="A45" s="65" t="s">
        <v>336</v>
      </c>
      <c r="B45" s="146">
        <v>0</v>
      </c>
      <c r="C45" s="146">
        <v>0</v>
      </c>
      <c r="D45" s="146">
        <f t="shared" si="8"/>
        <v>0</v>
      </c>
      <c r="E45" s="146">
        <v>0</v>
      </c>
      <c r="F45" s="146">
        <v>0</v>
      </c>
      <c r="G45" s="146">
        <f t="shared" si="11"/>
        <v>0</v>
      </c>
    </row>
    <row r="46" spans="1:7" x14ac:dyDescent="0.25">
      <c r="A46" s="65" t="s">
        <v>337</v>
      </c>
      <c r="B46" s="146">
        <v>0</v>
      </c>
      <c r="C46" s="146">
        <v>0</v>
      </c>
      <c r="D46" s="146">
        <f t="shared" si="8"/>
        <v>0</v>
      </c>
      <c r="E46" s="146">
        <v>0</v>
      </c>
      <c r="F46" s="146">
        <v>0</v>
      </c>
      <c r="G46" s="146">
        <f t="shared" si="11"/>
        <v>0</v>
      </c>
    </row>
    <row r="47" spans="1:7" x14ac:dyDescent="0.25">
      <c r="A47" s="65" t="s">
        <v>338</v>
      </c>
      <c r="B47" s="146">
        <v>0</v>
      </c>
      <c r="C47" s="146">
        <v>0</v>
      </c>
      <c r="D47" s="146">
        <f t="shared" si="8"/>
        <v>0</v>
      </c>
      <c r="E47" s="146">
        <v>0</v>
      </c>
      <c r="F47" s="146">
        <v>0</v>
      </c>
      <c r="G47" s="146">
        <f t="shared" si="11"/>
        <v>0</v>
      </c>
    </row>
    <row r="48" spans="1:7" x14ac:dyDescent="0.25">
      <c r="A48" s="64" t="s">
        <v>339</v>
      </c>
      <c r="B48" s="146">
        <f>SUM(B49:B57)</f>
        <v>0</v>
      </c>
      <c r="C48" s="146">
        <f t="shared" ref="C48:G48" si="12">SUM(C49:C57)</f>
        <v>842000</v>
      </c>
      <c r="D48" s="146">
        <f t="shared" si="12"/>
        <v>842000</v>
      </c>
      <c r="E48" s="146">
        <f t="shared" si="12"/>
        <v>842000</v>
      </c>
      <c r="F48" s="146">
        <f t="shared" si="12"/>
        <v>842000</v>
      </c>
      <c r="G48" s="146">
        <f t="shared" si="12"/>
        <v>0</v>
      </c>
    </row>
    <row r="49" spans="1:7" x14ac:dyDescent="0.25">
      <c r="A49" s="65" t="s">
        <v>340</v>
      </c>
      <c r="B49" s="146">
        <v>0</v>
      </c>
      <c r="C49" s="146">
        <v>0</v>
      </c>
      <c r="D49" s="146">
        <f t="shared" si="8"/>
        <v>0</v>
      </c>
      <c r="E49" s="146">
        <v>0</v>
      </c>
      <c r="F49" s="146">
        <v>0</v>
      </c>
      <c r="G49" s="146">
        <f t="shared" ref="G49:G52" si="13">D49-E49</f>
        <v>0</v>
      </c>
    </row>
    <row r="50" spans="1:7" x14ac:dyDescent="0.25">
      <c r="A50" s="65" t="s">
        <v>341</v>
      </c>
      <c r="B50" s="146">
        <v>0</v>
      </c>
      <c r="C50" s="146">
        <v>0</v>
      </c>
      <c r="D50" s="146">
        <f t="shared" si="8"/>
        <v>0</v>
      </c>
      <c r="E50" s="146">
        <v>0</v>
      </c>
      <c r="F50" s="146">
        <v>0</v>
      </c>
      <c r="G50" s="146">
        <f t="shared" si="13"/>
        <v>0</v>
      </c>
    </row>
    <row r="51" spans="1:7" x14ac:dyDescent="0.25">
      <c r="A51" s="65" t="s">
        <v>342</v>
      </c>
      <c r="B51" s="146">
        <v>0</v>
      </c>
      <c r="C51" s="146">
        <v>0</v>
      </c>
      <c r="D51" s="146">
        <f t="shared" si="8"/>
        <v>0</v>
      </c>
      <c r="E51" s="146">
        <v>0</v>
      </c>
      <c r="F51" s="146">
        <v>0</v>
      </c>
      <c r="G51" s="146">
        <f t="shared" si="13"/>
        <v>0</v>
      </c>
    </row>
    <row r="52" spans="1:7" x14ac:dyDescent="0.25">
      <c r="A52" s="65" t="s">
        <v>343</v>
      </c>
      <c r="B52" s="147">
        <v>0</v>
      </c>
      <c r="C52" s="147">
        <v>842000</v>
      </c>
      <c r="D52" s="146">
        <f t="shared" si="8"/>
        <v>842000</v>
      </c>
      <c r="E52" s="147">
        <v>842000</v>
      </c>
      <c r="F52" s="147">
        <v>842000</v>
      </c>
      <c r="G52" s="146">
        <f t="shared" si="13"/>
        <v>0</v>
      </c>
    </row>
    <row r="53" spans="1:7" x14ac:dyDescent="0.25">
      <c r="A53" s="65" t="s">
        <v>344</v>
      </c>
      <c r="B53" s="55">
        <v>0</v>
      </c>
      <c r="C53" s="55">
        <v>0</v>
      </c>
      <c r="D53" s="55">
        <v>0</v>
      </c>
      <c r="E53" s="55">
        <v>0</v>
      </c>
      <c r="F53" s="55">
        <v>0</v>
      </c>
      <c r="G53" s="55">
        <v>0</v>
      </c>
    </row>
    <row r="54" spans="1:7" x14ac:dyDescent="0.25">
      <c r="A54" s="65" t="s">
        <v>345</v>
      </c>
      <c r="B54" s="55">
        <v>0</v>
      </c>
      <c r="C54" s="55">
        <v>0</v>
      </c>
      <c r="D54" s="55">
        <v>0</v>
      </c>
      <c r="E54" s="55">
        <v>0</v>
      </c>
      <c r="F54" s="55">
        <v>0</v>
      </c>
      <c r="G54" s="55">
        <v>0</v>
      </c>
    </row>
    <row r="55" spans="1:7" x14ac:dyDescent="0.25">
      <c r="A55" s="65" t="s">
        <v>346</v>
      </c>
      <c r="B55" s="55">
        <v>0</v>
      </c>
      <c r="C55" s="55">
        <v>0</v>
      </c>
      <c r="D55" s="55">
        <v>0</v>
      </c>
      <c r="E55" s="55">
        <v>0</v>
      </c>
      <c r="F55" s="55">
        <v>0</v>
      </c>
      <c r="G55" s="55">
        <v>0</v>
      </c>
    </row>
    <row r="56" spans="1:7" x14ac:dyDescent="0.25">
      <c r="A56" s="65" t="s">
        <v>347</v>
      </c>
      <c r="B56" s="55">
        <v>0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</row>
    <row r="57" spans="1:7" x14ac:dyDescent="0.25">
      <c r="A57" s="65" t="s">
        <v>348</v>
      </c>
      <c r="B57" s="55">
        <v>0</v>
      </c>
      <c r="C57" s="55">
        <v>0</v>
      </c>
      <c r="D57" s="55">
        <v>0</v>
      </c>
      <c r="E57" s="55">
        <v>0</v>
      </c>
      <c r="F57" s="55">
        <v>0</v>
      </c>
      <c r="G57" s="55">
        <v>0</v>
      </c>
    </row>
    <row r="58" spans="1:7" x14ac:dyDescent="0.25">
      <c r="A58" s="64" t="s">
        <v>349</v>
      </c>
      <c r="B58" s="63">
        <v>0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</row>
    <row r="59" spans="1:7" x14ac:dyDescent="0.25">
      <c r="A59" s="65" t="s">
        <v>350</v>
      </c>
      <c r="B59" s="55">
        <v>0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</row>
    <row r="60" spans="1:7" x14ac:dyDescent="0.25">
      <c r="A60" s="65" t="s">
        <v>351</v>
      </c>
      <c r="B60" s="55">
        <v>0</v>
      </c>
      <c r="C60" s="55">
        <v>0</v>
      </c>
      <c r="D60" s="55">
        <v>0</v>
      </c>
      <c r="E60" s="55">
        <v>0</v>
      </c>
      <c r="F60" s="55">
        <v>0</v>
      </c>
      <c r="G60" s="55">
        <v>0</v>
      </c>
    </row>
    <row r="61" spans="1:7" x14ac:dyDescent="0.25">
      <c r="A61" s="65" t="s">
        <v>352</v>
      </c>
      <c r="B61" s="55">
        <v>0</v>
      </c>
      <c r="C61" s="55">
        <v>0</v>
      </c>
      <c r="D61" s="55">
        <v>0</v>
      </c>
      <c r="E61" s="55">
        <v>0</v>
      </c>
      <c r="F61" s="55">
        <v>0</v>
      </c>
      <c r="G61" s="55">
        <v>0</v>
      </c>
    </row>
    <row r="62" spans="1:7" x14ac:dyDescent="0.25">
      <c r="A62" s="64" t="s">
        <v>353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</row>
    <row r="63" spans="1:7" x14ac:dyDescent="0.25">
      <c r="A63" s="65" t="s">
        <v>354</v>
      </c>
      <c r="B63" s="55">
        <v>0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</row>
    <row r="64" spans="1:7" x14ac:dyDescent="0.25">
      <c r="A64" s="65" t="s">
        <v>355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</row>
    <row r="65" spans="1:7" x14ac:dyDescent="0.25">
      <c r="A65" s="65" t="s">
        <v>356</v>
      </c>
      <c r="B65" s="55">
        <v>0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</row>
    <row r="66" spans="1:7" x14ac:dyDescent="0.25">
      <c r="A66" s="65" t="s">
        <v>357</v>
      </c>
      <c r="B66" s="55">
        <v>0</v>
      </c>
      <c r="C66" s="55">
        <v>0</v>
      </c>
      <c r="D66" s="55">
        <v>0</v>
      </c>
      <c r="E66" s="55">
        <v>0</v>
      </c>
      <c r="F66" s="55">
        <v>0</v>
      </c>
      <c r="G66" s="55">
        <v>0</v>
      </c>
    </row>
    <row r="67" spans="1:7" x14ac:dyDescent="0.25">
      <c r="A67" s="65" t="s">
        <v>358</v>
      </c>
      <c r="B67" s="55">
        <v>0</v>
      </c>
      <c r="C67" s="55">
        <v>0</v>
      </c>
      <c r="D67" s="55">
        <v>0</v>
      </c>
      <c r="E67" s="55">
        <v>0</v>
      </c>
      <c r="F67" s="55">
        <v>0</v>
      </c>
      <c r="G67" s="55">
        <v>0</v>
      </c>
    </row>
    <row r="68" spans="1:7" x14ac:dyDescent="0.25">
      <c r="A68" s="65" t="s">
        <v>359</v>
      </c>
      <c r="B68" s="55">
        <v>0</v>
      </c>
      <c r="C68" s="55">
        <v>0</v>
      </c>
      <c r="D68" s="55">
        <v>0</v>
      </c>
      <c r="E68" s="55">
        <v>0</v>
      </c>
      <c r="F68" s="55">
        <v>0</v>
      </c>
      <c r="G68" s="55">
        <v>0</v>
      </c>
    </row>
    <row r="69" spans="1:7" x14ac:dyDescent="0.25">
      <c r="A69" s="65" t="s">
        <v>360</v>
      </c>
      <c r="B69" s="55">
        <v>0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</row>
    <row r="70" spans="1:7" x14ac:dyDescent="0.25">
      <c r="A70" s="65" t="s">
        <v>361</v>
      </c>
      <c r="B70" s="55">
        <v>0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</row>
    <row r="71" spans="1:7" x14ac:dyDescent="0.25">
      <c r="A71" s="64" t="s">
        <v>362</v>
      </c>
      <c r="B71" s="63">
        <v>0</v>
      </c>
      <c r="C71" s="63">
        <v>0</v>
      </c>
      <c r="D71" s="63">
        <v>0</v>
      </c>
      <c r="E71" s="63">
        <v>0</v>
      </c>
      <c r="F71" s="63">
        <v>0</v>
      </c>
      <c r="G71" s="63">
        <v>0</v>
      </c>
    </row>
    <row r="72" spans="1:7" x14ac:dyDescent="0.25">
      <c r="A72" s="65" t="s">
        <v>363</v>
      </c>
      <c r="B72" s="55">
        <v>0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</row>
    <row r="73" spans="1:7" x14ac:dyDescent="0.25">
      <c r="A73" s="65" t="s">
        <v>364</v>
      </c>
      <c r="B73" s="55">
        <v>0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</row>
    <row r="74" spans="1:7" x14ac:dyDescent="0.25">
      <c r="A74" s="65" t="s">
        <v>365</v>
      </c>
      <c r="B74" s="55">
        <v>0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</row>
    <row r="75" spans="1:7" x14ac:dyDescent="0.25">
      <c r="A75" s="64" t="s">
        <v>366</v>
      </c>
      <c r="B75" s="63">
        <v>0</v>
      </c>
      <c r="C75" s="63">
        <v>0</v>
      </c>
      <c r="D75" s="63">
        <v>0</v>
      </c>
      <c r="E75" s="63">
        <v>0</v>
      </c>
      <c r="F75" s="63">
        <v>0</v>
      </c>
      <c r="G75" s="63">
        <v>0</v>
      </c>
    </row>
    <row r="76" spans="1:7" x14ac:dyDescent="0.25">
      <c r="A76" s="65" t="s">
        <v>367</v>
      </c>
      <c r="B76" s="55">
        <v>0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</row>
    <row r="77" spans="1:7" x14ac:dyDescent="0.25">
      <c r="A77" s="65" t="s">
        <v>368</v>
      </c>
      <c r="B77" s="55">
        <v>0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</row>
    <row r="78" spans="1:7" x14ac:dyDescent="0.25">
      <c r="A78" s="65" t="s">
        <v>369</v>
      </c>
      <c r="B78" s="55">
        <v>0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</row>
    <row r="79" spans="1:7" x14ac:dyDescent="0.25">
      <c r="A79" s="65" t="s">
        <v>370</v>
      </c>
      <c r="B79" s="55">
        <v>0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</row>
    <row r="80" spans="1:7" x14ac:dyDescent="0.25">
      <c r="A80" s="65" t="s">
        <v>371</v>
      </c>
      <c r="B80" s="55">
        <v>0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</row>
    <row r="81" spans="1:7" x14ac:dyDescent="0.25">
      <c r="A81" s="65" t="s">
        <v>372</v>
      </c>
      <c r="B81" s="55">
        <v>0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</row>
    <row r="82" spans="1:7" x14ac:dyDescent="0.25">
      <c r="A82" s="65" t="s">
        <v>373</v>
      </c>
      <c r="B82" s="55">
        <v>0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</row>
    <row r="83" spans="1:7" x14ac:dyDescent="0.25">
      <c r="A83" s="66"/>
      <c r="B83" s="55"/>
      <c r="C83" s="55"/>
      <c r="D83" s="55"/>
      <c r="E83" s="55"/>
      <c r="F83" s="55"/>
      <c r="G83" s="55"/>
    </row>
    <row r="84" spans="1:7" x14ac:dyDescent="0.25">
      <c r="A84" s="25" t="s">
        <v>374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0</v>
      </c>
    </row>
    <row r="85" spans="1:7" x14ac:dyDescent="0.25">
      <c r="A85" s="64" t="s">
        <v>301</v>
      </c>
      <c r="B85" s="63">
        <v>0</v>
      </c>
      <c r="C85" s="63">
        <v>0</v>
      </c>
      <c r="D85" s="63">
        <v>0</v>
      </c>
      <c r="E85" s="63">
        <v>0</v>
      </c>
      <c r="F85" s="63">
        <v>0</v>
      </c>
      <c r="G85" s="63">
        <v>0</v>
      </c>
    </row>
    <row r="86" spans="1:7" x14ac:dyDescent="0.25">
      <c r="A86" s="65" t="s">
        <v>302</v>
      </c>
      <c r="B86" s="55">
        <v>0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</row>
    <row r="87" spans="1:7" x14ac:dyDescent="0.25">
      <c r="A87" s="65" t="s">
        <v>303</v>
      </c>
      <c r="B87" s="55">
        <v>0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</row>
    <row r="88" spans="1:7" x14ac:dyDescent="0.25">
      <c r="A88" s="65" t="s">
        <v>304</v>
      </c>
      <c r="B88" s="55">
        <v>0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</row>
    <row r="89" spans="1:7" x14ac:dyDescent="0.25">
      <c r="A89" s="65" t="s">
        <v>305</v>
      </c>
      <c r="B89" s="55">
        <v>0</v>
      </c>
      <c r="C89" s="55">
        <v>0</v>
      </c>
      <c r="D89" s="55">
        <v>0</v>
      </c>
      <c r="E89" s="55">
        <v>0</v>
      </c>
      <c r="F89" s="55">
        <v>0</v>
      </c>
      <c r="G89" s="55">
        <v>0</v>
      </c>
    </row>
    <row r="90" spans="1:7" x14ac:dyDescent="0.25">
      <c r="A90" s="65" t="s">
        <v>306</v>
      </c>
      <c r="B90" s="55">
        <v>0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</row>
    <row r="91" spans="1:7" x14ac:dyDescent="0.25">
      <c r="A91" s="65" t="s">
        <v>307</v>
      </c>
      <c r="B91" s="55">
        <v>0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</row>
    <row r="92" spans="1:7" x14ac:dyDescent="0.25">
      <c r="A92" s="65" t="s">
        <v>308</v>
      </c>
      <c r="B92" s="55">
        <v>0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</row>
    <row r="93" spans="1:7" x14ac:dyDescent="0.25">
      <c r="A93" s="64" t="s">
        <v>309</v>
      </c>
      <c r="B93" s="63">
        <v>0</v>
      </c>
      <c r="C93" s="63">
        <v>0</v>
      </c>
      <c r="D93" s="63">
        <v>0</v>
      </c>
      <c r="E93" s="63">
        <v>0</v>
      </c>
      <c r="F93" s="63">
        <v>0</v>
      </c>
      <c r="G93" s="63">
        <v>0</v>
      </c>
    </row>
    <row r="94" spans="1:7" x14ac:dyDescent="0.25">
      <c r="A94" s="65" t="s">
        <v>310</v>
      </c>
      <c r="B94" s="55">
        <v>0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</row>
    <row r="95" spans="1:7" x14ac:dyDescent="0.25">
      <c r="A95" s="65" t="s">
        <v>311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</row>
    <row r="96" spans="1:7" x14ac:dyDescent="0.25">
      <c r="A96" s="65" t="s">
        <v>312</v>
      </c>
      <c r="B96" s="55">
        <v>0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</row>
    <row r="97" spans="1:7" x14ac:dyDescent="0.25">
      <c r="A97" s="65" t="s">
        <v>313</v>
      </c>
      <c r="B97" s="55">
        <v>0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</row>
    <row r="98" spans="1:7" x14ac:dyDescent="0.25">
      <c r="A98" s="67" t="s">
        <v>314</v>
      </c>
      <c r="B98" s="55">
        <v>0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</row>
    <row r="99" spans="1:7" x14ac:dyDescent="0.25">
      <c r="A99" s="65" t="s">
        <v>315</v>
      </c>
      <c r="B99" s="55">
        <v>0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</row>
    <row r="100" spans="1:7" x14ac:dyDescent="0.25">
      <c r="A100" s="65" t="s">
        <v>316</v>
      </c>
      <c r="B100" s="55">
        <v>0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</row>
    <row r="101" spans="1:7" x14ac:dyDescent="0.25">
      <c r="A101" s="65" t="s">
        <v>317</v>
      </c>
      <c r="B101" s="55">
        <v>0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</row>
    <row r="102" spans="1:7" x14ac:dyDescent="0.25">
      <c r="A102" s="65" t="s">
        <v>318</v>
      </c>
      <c r="B102" s="55">
        <v>0</v>
      </c>
      <c r="C102" s="55">
        <v>0</v>
      </c>
      <c r="D102" s="55">
        <v>0</v>
      </c>
      <c r="E102" s="55">
        <v>0</v>
      </c>
      <c r="F102" s="55">
        <v>0</v>
      </c>
      <c r="G102" s="55">
        <v>0</v>
      </c>
    </row>
    <row r="103" spans="1:7" x14ac:dyDescent="0.25">
      <c r="A103" s="64" t="s">
        <v>319</v>
      </c>
      <c r="B103" s="63">
        <v>0</v>
      </c>
      <c r="C103" s="63">
        <v>0</v>
      </c>
      <c r="D103" s="63">
        <v>0</v>
      </c>
      <c r="E103" s="63">
        <v>0</v>
      </c>
      <c r="F103" s="63">
        <v>0</v>
      </c>
      <c r="G103" s="63">
        <v>0</v>
      </c>
    </row>
    <row r="104" spans="1:7" x14ac:dyDescent="0.25">
      <c r="A104" s="65" t="s">
        <v>320</v>
      </c>
      <c r="B104" s="55">
        <v>0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</row>
    <row r="105" spans="1:7" x14ac:dyDescent="0.25">
      <c r="A105" s="65" t="s">
        <v>321</v>
      </c>
      <c r="B105" s="55">
        <v>0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</row>
    <row r="106" spans="1:7" x14ac:dyDescent="0.25">
      <c r="A106" s="65" t="s">
        <v>322</v>
      </c>
      <c r="B106" s="55">
        <v>0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</row>
    <row r="107" spans="1:7" x14ac:dyDescent="0.25">
      <c r="A107" s="65" t="s">
        <v>323</v>
      </c>
      <c r="B107" s="55">
        <v>0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</row>
    <row r="108" spans="1:7" x14ac:dyDescent="0.25">
      <c r="A108" s="65" t="s">
        <v>324</v>
      </c>
      <c r="B108" s="55">
        <v>0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</row>
    <row r="109" spans="1:7" x14ac:dyDescent="0.25">
      <c r="A109" s="65" t="s">
        <v>325</v>
      </c>
      <c r="B109" s="55">
        <v>0</v>
      </c>
      <c r="C109" s="55">
        <v>0</v>
      </c>
      <c r="D109" s="55">
        <v>0</v>
      </c>
      <c r="E109" s="55">
        <v>0</v>
      </c>
      <c r="F109" s="55">
        <v>0</v>
      </c>
      <c r="G109" s="55">
        <v>0</v>
      </c>
    </row>
    <row r="110" spans="1:7" x14ac:dyDescent="0.25">
      <c r="A110" s="65" t="s">
        <v>326</v>
      </c>
      <c r="B110" s="55">
        <v>0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</row>
    <row r="111" spans="1:7" x14ac:dyDescent="0.25">
      <c r="A111" s="65" t="s">
        <v>327</v>
      </c>
      <c r="B111" s="55">
        <v>0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</row>
    <row r="112" spans="1:7" x14ac:dyDescent="0.25">
      <c r="A112" s="65" t="s">
        <v>328</v>
      </c>
      <c r="B112" s="55">
        <v>0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</row>
    <row r="113" spans="1:7" x14ac:dyDescent="0.25">
      <c r="A113" s="64" t="s">
        <v>329</v>
      </c>
      <c r="B113" s="63">
        <v>0</v>
      </c>
      <c r="C113" s="63">
        <v>0</v>
      </c>
      <c r="D113" s="63">
        <v>0</v>
      </c>
      <c r="E113" s="63">
        <v>0</v>
      </c>
      <c r="F113" s="63">
        <v>0</v>
      </c>
      <c r="G113" s="63">
        <v>0</v>
      </c>
    </row>
    <row r="114" spans="1:7" x14ac:dyDescent="0.25">
      <c r="A114" s="65" t="s">
        <v>330</v>
      </c>
      <c r="B114" s="55">
        <v>0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</row>
    <row r="115" spans="1:7" x14ac:dyDescent="0.25">
      <c r="A115" s="65" t="s">
        <v>331</v>
      </c>
      <c r="B115" s="55">
        <v>0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</row>
    <row r="116" spans="1:7" x14ac:dyDescent="0.25">
      <c r="A116" s="65" t="s">
        <v>332</v>
      </c>
      <c r="B116" s="55">
        <v>0</v>
      </c>
      <c r="C116" s="55">
        <v>0</v>
      </c>
      <c r="D116" s="55">
        <v>0</v>
      </c>
      <c r="E116" s="55">
        <v>0</v>
      </c>
      <c r="F116" s="55">
        <v>0</v>
      </c>
      <c r="G116" s="55">
        <v>0</v>
      </c>
    </row>
    <row r="117" spans="1:7" x14ac:dyDescent="0.25">
      <c r="A117" s="65" t="s">
        <v>333</v>
      </c>
      <c r="B117" s="55">
        <v>0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</row>
    <row r="118" spans="1:7" x14ac:dyDescent="0.25">
      <c r="A118" s="65" t="s">
        <v>334</v>
      </c>
      <c r="B118" s="55">
        <v>0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</row>
    <row r="119" spans="1:7" x14ac:dyDescent="0.25">
      <c r="A119" s="65" t="s">
        <v>335</v>
      </c>
      <c r="B119" s="55">
        <v>0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</row>
    <row r="120" spans="1:7" x14ac:dyDescent="0.25">
      <c r="A120" s="65" t="s">
        <v>336</v>
      </c>
      <c r="B120" s="55">
        <v>0</v>
      </c>
      <c r="C120" s="55">
        <v>0</v>
      </c>
      <c r="D120" s="55">
        <v>0</v>
      </c>
      <c r="E120" s="55">
        <v>0</v>
      </c>
      <c r="F120" s="55">
        <v>0</v>
      </c>
      <c r="G120" s="55">
        <v>0</v>
      </c>
    </row>
    <row r="121" spans="1:7" x14ac:dyDescent="0.25">
      <c r="A121" s="65" t="s">
        <v>337</v>
      </c>
      <c r="B121" s="55">
        <v>0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</row>
    <row r="122" spans="1:7" x14ac:dyDescent="0.25">
      <c r="A122" s="65" t="s">
        <v>338</v>
      </c>
      <c r="B122" s="55">
        <v>0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</row>
    <row r="123" spans="1:7" x14ac:dyDescent="0.25">
      <c r="A123" s="64" t="s">
        <v>339</v>
      </c>
      <c r="B123" s="63">
        <v>0</v>
      </c>
      <c r="C123" s="63">
        <v>0</v>
      </c>
      <c r="D123" s="63">
        <v>0</v>
      </c>
      <c r="E123" s="63">
        <v>0</v>
      </c>
      <c r="F123" s="63">
        <v>0</v>
      </c>
      <c r="G123" s="63">
        <v>0</v>
      </c>
    </row>
    <row r="124" spans="1:7" x14ac:dyDescent="0.25">
      <c r="A124" s="65" t="s">
        <v>340</v>
      </c>
      <c r="B124" s="55">
        <v>0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</row>
    <row r="125" spans="1:7" x14ac:dyDescent="0.25">
      <c r="A125" s="65" t="s">
        <v>341</v>
      </c>
      <c r="B125" s="55">
        <v>0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</row>
    <row r="126" spans="1:7" x14ac:dyDescent="0.25">
      <c r="A126" s="65" t="s">
        <v>342</v>
      </c>
      <c r="B126" s="55">
        <v>0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</row>
    <row r="127" spans="1:7" x14ac:dyDescent="0.25">
      <c r="A127" s="65" t="s">
        <v>343</v>
      </c>
      <c r="B127" s="55">
        <v>0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</row>
    <row r="128" spans="1:7" x14ac:dyDescent="0.25">
      <c r="A128" s="65" t="s">
        <v>344</v>
      </c>
      <c r="B128" s="55">
        <v>0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</row>
    <row r="129" spans="1:7" x14ac:dyDescent="0.25">
      <c r="A129" s="65" t="s">
        <v>345</v>
      </c>
      <c r="B129" s="55">
        <v>0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</row>
    <row r="130" spans="1:7" x14ac:dyDescent="0.25">
      <c r="A130" s="65" t="s">
        <v>346</v>
      </c>
      <c r="B130" s="55">
        <v>0</v>
      </c>
      <c r="C130" s="55">
        <v>0</v>
      </c>
      <c r="D130" s="55">
        <v>0</v>
      </c>
      <c r="E130" s="55">
        <v>0</v>
      </c>
      <c r="F130" s="55">
        <v>0</v>
      </c>
      <c r="G130" s="55">
        <v>0</v>
      </c>
    </row>
    <row r="131" spans="1:7" x14ac:dyDescent="0.25">
      <c r="A131" s="65" t="s">
        <v>347</v>
      </c>
      <c r="B131" s="55">
        <v>0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</row>
    <row r="132" spans="1:7" x14ac:dyDescent="0.25">
      <c r="A132" s="65" t="s">
        <v>348</v>
      </c>
      <c r="B132" s="55">
        <v>0</v>
      </c>
      <c r="C132" s="55">
        <v>0</v>
      </c>
      <c r="D132" s="55">
        <v>0</v>
      </c>
      <c r="E132" s="55">
        <v>0</v>
      </c>
      <c r="F132" s="55">
        <v>0</v>
      </c>
      <c r="G132" s="55">
        <v>0</v>
      </c>
    </row>
    <row r="133" spans="1:7" x14ac:dyDescent="0.25">
      <c r="A133" s="64" t="s">
        <v>349</v>
      </c>
      <c r="B133" s="63">
        <v>0</v>
      </c>
      <c r="C133" s="63">
        <v>0</v>
      </c>
      <c r="D133" s="63">
        <v>0</v>
      </c>
      <c r="E133" s="63">
        <v>0</v>
      </c>
      <c r="F133" s="63">
        <v>0</v>
      </c>
      <c r="G133" s="63">
        <v>0</v>
      </c>
    </row>
    <row r="134" spans="1:7" x14ac:dyDescent="0.25">
      <c r="A134" s="65" t="s">
        <v>350</v>
      </c>
      <c r="B134" s="55">
        <v>0</v>
      </c>
      <c r="C134" s="55">
        <v>0</v>
      </c>
      <c r="D134" s="55">
        <v>0</v>
      </c>
      <c r="E134" s="55">
        <v>0</v>
      </c>
      <c r="F134" s="55">
        <v>0</v>
      </c>
      <c r="G134" s="55">
        <v>0</v>
      </c>
    </row>
    <row r="135" spans="1:7" x14ac:dyDescent="0.25">
      <c r="A135" s="65" t="s">
        <v>351</v>
      </c>
      <c r="B135" s="55">
        <v>0</v>
      </c>
      <c r="C135" s="55">
        <v>0</v>
      </c>
      <c r="D135" s="55">
        <v>0</v>
      </c>
      <c r="E135" s="55">
        <v>0</v>
      </c>
      <c r="F135" s="55">
        <v>0</v>
      </c>
      <c r="G135" s="55">
        <v>0</v>
      </c>
    </row>
    <row r="136" spans="1:7" x14ac:dyDescent="0.25">
      <c r="A136" s="65" t="s">
        <v>352</v>
      </c>
      <c r="B136" s="55">
        <v>0</v>
      </c>
      <c r="C136" s="55">
        <v>0</v>
      </c>
      <c r="D136" s="55">
        <v>0</v>
      </c>
      <c r="E136" s="55">
        <v>0</v>
      </c>
      <c r="F136" s="55">
        <v>0</v>
      </c>
      <c r="G136" s="55">
        <v>0</v>
      </c>
    </row>
    <row r="137" spans="1:7" x14ac:dyDescent="0.25">
      <c r="A137" s="64" t="s">
        <v>353</v>
      </c>
      <c r="B137" s="63">
        <v>0</v>
      </c>
      <c r="C137" s="63">
        <v>0</v>
      </c>
      <c r="D137" s="63">
        <v>0</v>
      </c>
      <c r="E137" s="63">
        <v>0</v>
      </c>
      <c r="F137" s="63">
        <v>0</v>
      </c>
      <c r="G137" s="63">
        <v>0</v>
      </c>
    </row>
    <row r="138" spans="1:7" x14ac:dyDescent="0.25">
      <c r="A138" s="65" t="s">
        <v>354</v>
      </c>
      <c r="B138" s="55">
        <v>0</v>
      </c>
      <c r="C138" s="55">
        <v>0</v>
      </c>
      <c r="D138" s="55">
        <v>0</v>
      </c>
      <c r="E138" s="55">
        <v>0</v>
      </c>
      <c r="F138" s="55">
        <v>0</v>
      </c>
      <c r="G138" s="55">
        <v>0</v>
      </c>
    </row>
    <row r="139" spans="1:7" x14ac:dyDescent="0.25">
      <c r="A139" s="65" t="s">
        <v>355</v>
      </c>
      <c r="B139" s="55">
        <v>0</v>
      </c>
      <c r="C139" s="55">
        <v>0</v>
      </c>
      <c r="D139" s="55">
        <v>0</v>
      </c>
      <c r="E139" s="55">
        <v>0</v>
      </c>
      <c r="F139" s="55">
        <v>0</v>
      </c>
      <c r="G139" s="55">
        <v>0</v>
      </c>
    </row>
    <row r="140" spans="1:7" x14ac:dyDescent="0.25">
      <c r="A140" s="65" t="s">
        <v>356</v>
      </c>
      <c r="B140" s="55">
        <v>0</v>
      </c>
      <c r="C140" s="55">
        <v>0</v>
      </c>
      <c r="D140" s="55">
        <v>0</v>
      </c>
      <c r="E140" s="55">
        <v>0</v>
      </c>
      <c r="F140" s="55">
        <v>0</v>
      </c>
      <c r="G140" s="55">
        <v>0</v>
      </c>
    </row>
    <row r="141" spans="1:7" x14ac:dyDescent="0.25">
      <c r="A141" s="65" t="s">
        <v>357</v>
      </c>
      <c r="B141" s="55">
        <v>0</v>
      </c>
      <c r="C141" s="55">
        <v>0</v>
      </c>
      <c r="D141" s="55">
        <v>0</v>
      </c>
      <c r="E141" s="55">
        <v>0</v>
      </c>
      <c r="F141" s="55">
        <v>0</v>
      </c>
      <c r="G141" s="55">
        <v>0</v>
      </c>
    </row>
    <row r="142" spans="1:7" x14ac:dyDescent="0.25">
      <c r="A142" s="65" t="s">
        <v>358</v>
      </c>
      <c r="B142" s="55">
        <v>0</v>
      </c>
      <c r="C142" s="55">
        <v>0</v>
      </c>
      <c r="D142" s="55">
        <v>0</v>
      </c>
      <c r="E142" s="55">
        <v>0</v>
      </c>
      <c r="F142" s="55">
        <v>0</v>
      </c>
      <c r="G142" s="55">
        <v>0</v>
      </c>
    </row>
    <row r="143" spans="1:7" x14ac:dyDescent="0.25">
      <c r="A143" s="65" t="s">
        <v>359</v>
      </c>
      <c r="B143" s="55">
        <v>0</v>
      </c>
      <c r="C143" s="55">
        <v>0</v>
      </c>
      <c r="D143" s="55">
        <v>0</v>
      </c>
      <c r="E143" s="55">
        <v>0</v>
      </c>
      <c r="F143" s="55">
        <v>0</v>
      </c>
      <c r="G143" s="55">
        <v>0</v>
      </c>
    </row>
    <row r="144" spans="1:7" x14ac:dyDescent="0.25">
      <c r="A144" s="65" t="s">
        <v>360</v>
      </c>
      <c r="B144" s="55">
        <v>0</v>
      </c>
      <c r="C144" s="55">
        <v>0</v>
      </c>
      <c r="D144" s="55">
        <v>0</v>
      </c>
      <c r="E144" s="55">
        <v>0</v>
      </c>
      <c r="F144" s="55">
        <v>0</v>
      </c>
      <c r="G144" s="55">
        <v>0</v>
      </c>
    </row>
    <row r="145" spans="1:7" x14ac:dyDescent="0.25">
      <c r="A145" s="65" t="s">
        <v>361</v>
      </c>
      <c r="B145" s="55">
        <v>0</v>
      </c>
      <c r="C145" s="55">
        <v>0</v>
      </c>
      <c r="D145" s="55">
        <v>0</v>
      </c>
      <c r="E145" s="55">
        <v>0</v>
      </c>
      <c r="F145" s="55">
        <v>0</v>
      </c>
      <c r="G145" s="55">
        <v>0</v>
      </c>
    </row>
    <row r="146" spans="1:7" x14ac:dyDescent="0.25">
      <c r="A146" s="64" t="s">
        <v>362</v>
      </c>
      <c r="B146" s="63">
        <v>0</v>
      </c>
      <c r="C146" s="63">
        <v>0</v>
      </c>
      <c r="D146" s="63">
        <v>0</v>
      </c>
      <c r="E146" s="63">
        <v>0</v>
      </c>
      <c r="F146" s="63">
        <v>0</v>
      </c>
      <c r="G146" s="63">
        <v>0</v>
      </c>
    </row>
    <row r="147" spans="1:7" x14ac:dyDescent="0.25">
      <c r="A147" s="65" t="s">
        <v>363</v>
      </c>
      <c r="B147" s="55">
        <v>0</v>
      </c>
      <c r="C147" s="55">
        <v>0</v>
      </c>
      <c r="D147" s="55">
        <v>0</v>
      </c>
      <c r="E147" s="55">
        <v>0</v>
      </c>
      <c r="F147" s="55">
        <v>0</v>
      </c>
      <c r="G147" s="55">
        <v>0</v>
      </c>
    </row>
    <row r="148" spans="1:7" x14ac:dyDescent="0.25">
      <c r="A148" s="65" t="s">
        <v>364</v>
      </c>
      <c r="B148" s="55">
        <v>0</v>
      </c>
      <c r="C148" s="55">
        <v>0</v>
      </c>
      <c r="D148" s="55">
        <v>0</v>
      </c>
      <c r="E148" s="55">
        <v>0</v>
      </c>
      <c r="F148" s="55">
        <v>0</v>
      </c>
      <c r="G148" s="55">
        <v>0</v>
      </c>
    </row>
    <row r="149" spans="1:7" x14ac:dyDescent="0.25">
      <c r="A149" s="65" t="s">
        <v>365</v>
      </c>
      <c r="B149" s="55">
        <v>0</v>
      </c>
      <c r="C149" s="55">
        <v>0</v>
      </c>
      <c r="D149" s="55">
        <v>0</v>
      </c>
      <c r="E149" s="55">
        <v>0</v>
      </c>
      <c r="F149" s="55">
        <v>0</v>
      </c>
      <c r="G149" s="55">
        <v>0</v>
      </c>
    </row>
    <row r="150" spans="1:7" x14ac:dyDescent="0.25">
      <c r="A150" s="64" t="s">
        <v>366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</row>
    <row r="151" spans="1:7" x14ac:dyDescent="0.25">
      <c r="A151" s="65" t="s">
        <v>367</v>
      </c>
      <c r="B151" s="55">
        <v>0</v>
      </c>
      <c r="C151" s="55">
        <v>0</v>
      </c>
      <c r="D151" s="55">
        <v>0</v>
      </c>
      <c r="E151" s="55">
        <v>0</v>
      </c>
      <c r="F151" s="55">
        <v>0</v>
      </c>
      <c r="G151" s="55">
        <v>0</v>
      </c>
    </row>
    <row r="152" spans="1:7" x14ac:dyDescent="0.25">
      <c r="A152" s="65" t="s">
        <v>368</v>
      </c>
      <c r="B152" s="55">
        <v>0</v>
      </c>
      <c r="C152" s="55">
        <v>0</v>
      </c>
      <c r="D152" s="55">
        <v>0</v>
      </c>
      <c r="E152" s="55">
        <v>0</v>
      </c>
      <c r="F152" s="55">
        <v>0</v>
      </c>
      <c r="G152" s="55">
        <v>0</v>
      </c>
    </row>
    <row r="153" spans="1:7" x14ac:dyDescent="0.25">
      <c r="A153" s="65" t="s">
        <v>369</v>
      </c>
      <c r="B153" s="55">
        <v>0</v>
      </c>
      <c r="C153" s="55">
        <v>0</v>
      </c>
      <c r="D153" s="55">
        <v>0</v>
      </c>
      <c r="E153" s="55">
        <v>0</v>
      </c>
      <c r="F153" s="55">
        <v>0</v>
      </c>
      <c r="G153" s="55">
        <v>0</v>
      </c>
    </row>
    <row r="154" spans="1:7" x14ac:dyDescent="0.25">
      <c r="A154" s="67" t="s">
        <v>370</v>
      </c>
      <c r="B154" s="55">
        <v>0</v>
      </c>
      <c r="C154" s="55">
        <v>0</v>
      </c>
      <c r="D154" s="55">
        <v>0</v>
      </c>
      <c r="E154" s="55">
        <v>0</v>
      </c>
      <c r="F154" s="55">
        <v>0</v>
      </c>
      <c r="G154" s="55">
        <v>0</v>
      </c>
    </row>
    <row r="155" spans="1:7" x14ac:dyDescent="0.25">
      <c r="A155" s="65" t="s">
        <v>371</v>
      </c>
      <c r="B155" s="55">
        <v>0</v>
      </c>
      <c r="C155" s="55">
        <v>0</v>
      </c>
      <c r="D155" s="55">
        <v>0</v>
      </c>
      <c r="E155" s="55">
        <v>0</v>
      </c>
      <c r="F155" s="55">
        <v>0</v>
      </c>
      <c r="G155" s="55">
        <v>0</v>
      </c>
    </row>
    <row r="156" spans="1:7" x14ac:dyDescent="0.25">
      <c r="A156" s="65" t="s">
        <v>372</v>
      </c>
      <c r="B156" s="55">
        <v>0</v>
      </c>
      <c r="C156" s="55">
        <v>0</v>
      </c>
      <c r="D156" s="55">
        <v>0</v>
      </c>
      <c r="E156" s="55">
        <v>0</v>
      </c>
      <c r="F156" s="55">
        <v>0</v>
      </c>
      <c r="G156" s="55">
        <v>0</v>
      </c>
    </row>
    <row r="157" spans="1:7" x14ac:dyDescent="0.25">
      <c r="A157" s="65" t="s">
        <v>373</v>
      </c>
      <c r="B157" s="55">
        <v>0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</row>
    <row r="158" spans="1:7" x14ac:dyDescent="0.25">
      <c r="A158" s="68"/>
      <c r="B158" s="69"/>
      <c r="C158" s="69"/>
      <c r="D158" s="69"/>
      <c r="E158" s="69"/>
      <c r="F158" s="69"/>
      <c r="G158" s="69"/>
    </row>
    <row r="159" spans="1:7" x14ac:dyDescent="0.25">
      <c r="A159" s="26" t="s">
        <v>375</v>
      </c>
      <c r="B159" s="144">
        <f>B9+B84</f>
        <v>5140000</v>
      </c>
      <c r="C159" s="144">
        <f t="shared" ref="C159:G159" si="14">C9+C84</f>
        <v>842000</v>
      </c>
      <c r="D159" s="144">
        <f t="shared" si="14"/>
        <v>5982000</v>
      </c>
      <c r="E159" s="144">
        <f t="shared" si="14"/>
        <v>3288347.1900000004</v>
      </c>
      <c r="F159" s="144">
        <f t="shared" si="14"/>
        <v>3288352.99</v>
      </c>
      <c r="G159" s="144">
        <f t="shared" si="14"/>
        <v>2693652.8099999996</v>
      </c>
    </row>
    <row r="160" spans="1:7" x14ac:dyDescent="0.25">
      <c r="A160" s="46"/>
      <c r="B160" s="45"/>
      <c r="C160" s="45"/>
      <c r="D160" s="45"/>
      <c r="E160" s="45"/>
      <c r="F160" s="45"/>
      <c r="G160" s="45"/>
    </row>
  </sheetData>
  <protectedRanges>
    <protectedRange sqref="B84:G84 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scale="43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topLeftCell="A2" zoomScale="75" zoomScaleNormal="75" workbookViewId="0">
      <selection sqref="A1:G3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80" t="s">
        <v>376</v>
      </c>
      <c r="B1" s="181"/>
      <c r="C1" s="181"/>
      <c r="D1" s="181"/>
      <c r="E1" s="181"/>
      <c r="F1" s="181"/>
      <c r="G1" s="182"/>
    </row>
    <row r="2" spans="1:7" ht="15" customHeight="1" x14ac:dyDescent="0.25">
      <c r="A2" s="165" t="str">
        <f>'Formato 1'!A2</f>
        <v>SISTEMA PARA EL DESARROLLO INTEGRAL DE LA FAMILA DEL MUNICIPIO DE SANTA CATARINA, GTO.</v>
      </c>
      <c r="B2" s="166"/>
      <c r="C2" s="166"/>
      <c r="D2" s="166"/>
      <c r="E2" s="166"/>
      <c r="F2" s="166"/>
      <c r="G2" s="167"/>
    </row>
    <row r="3" spans="1:7" ht="15" customHeight="1" x14ac:dyDescent="0.25">
      <c r="A3" s="168" t="s">
        <v>293</v>
      </c>
      <c r="B3" s="169"/>
      <c r="C3" s="169"/>
      <c r="D3" s="169"/>
      <c r="E3" s="169"/>
      <c r="F3" s="169"/>
      <c r="G3" s="170"/>
    </row>
    <row r="4" spans="1:7" ht="15" customHeight="1" x14ac:dyDescent="0.25">
      <c r="A4" s="119" t="s">
        <v>377</v>
      </c>
      <c r="B4" s="120"/>
      <c r="C4" s="120"/>
      <c r="D4" s="120"/>
      <c r="E4" s="120"/>
      <c r="F4" s="120"/>
      <c r="G4" s="121"/>
    </row>
    <row r="5" spans="1:7" ht="15" customHeight="1" x14ac:dyDescent="0.25">
      <c r="A5" s="168" t="str">
        <f>'Formato 3'!A4</f>
        <v>Del 1 de enero al 30 de junio de 2026</v>
      </c>
      <c r="B5" s="169"/>
      <c r="C5" s="169"/>
      <c r="D5" s="169"/>
      <c r="E5" s="169"/>
      <c r="F5" s="169"/>
      <c r="G5" s="170"/>
    </row>
    <row r="6" spans="1:7" x14ac:dyDescent="0.25">
      <c r="A6" s="171" t="s">
        <v>2</v>
      </c>
      <c r="B6" s="172"/>
      <c r="C6" s="172"/>
      <c r="D6" s="172"/>
      <c r="E6" s="172"/>
      <c r="F6" s="172"/>
      <c r="G6" s="173"/>
    </row>
    <row r="7" spans="1:7" ht="15" customHeight="1" x14ac:dyDescent="0.25">
      <c r="A7" s="175" t="s">
        <v>5</v>
      </c>
      <c r="B7" s="177" t="s">
        <v>295</v>
      </c>
      <c r="C7" s="177"/>
      <c r="D7" s="177"/>
      <c r="E7" s="177"/>
      <c r="F7" s="177"/>
      <c r="G7" s="179" t="s">
        <v>296</v>
      </c>
    </row>
    <row r="8" spans="1:7" ht="30" x14ac:dyDescent="0.25">
      <c r="A8" s="176"/>
      <c r="B8" s="22" t="s">
        <v>202</v>
      </c>
      <c r="C8" s="7" t="s">
        <v>227</v>
      </c>
      <c r="D8" s="22" t="s">
        <v>228</v>
      </c>
      <c r="E8" s="22" t="s">
        <v>187</v>
      </c>
      <c r="F8" s="22" t="s">
        <v>203</v>
      </c>
      <c r="G8" s="178"/>
    </row>
    <row r="9" spans="1:7" ht="15.75" customHeight="1" x14ac:dyDescent="0.25">
      <c r="A9" s="23" t="s">
        <v>378</v>
      </c>
      <c r="B9" s="148">
        <f>SUM(B10:B18)</f>
        <v>5140000</v>
      </c>
      <c r="C9" s="148">
        <f t="shared" ref="C9:G9" si="0">SUM(C10:C18)</f>
        <v>842000</v>
      </c>
      <c r="D9" s="148">
        <f t="shared" si="0"/>
        <v>5982000</v>
      </c>
      <c r="E9" s="148">
        <f t="shared" si="0"/>
        <v>3288347.1900000004</v>
      </c>
      <c r="F9" s="148">
        <f t="shared" si="0"/>
        <v>3288352.99</v>
      </c>
      <c r="G9" s="148">
        <f t="shared" si="0"/>
        <v>2693652.8099999996</v>
      </c>
    </row>
    <row r="10" spans="1:7" x14ac:dyDescent="0.25">
      <c r="A10" s="52" t="s">
        <v>549</v>
      </c>
      <c r="B10" s="149">
        <v>2610703</v>
      </c>
      <c r="C10" s="149">
        <v>879220</v>
      </c>
      <c r="D10" s="150">
        <f>B10+C10</f>
        <v>3489923</v>
      </c>
      <c r="E10" s="149">
        <v>2152506.52</v>
      </c>
      <c r="F10" s="149">
        <v>2152512.3199999998</v>
      </c>
      <c r="G10" s="150">
        <f>D10-E10</f>
        <v>1337416.48</v>
      </c>
    </row>
    <row r="11" spans="1:7" x14ac:dyDescent="0.25">
      <c r="A11" s="52" t="s">
        <v>550</v>
      </c>
      <c r="B11" s="149">
        <v>646128</v>
      </c>
      <c r="C11" s="149">
        <v>12420</v>
      </c>
      <c r="D11" s="150">
        <f t="shared" ref="D11:D17" si="1">B11+C11</f>
        <v>658548</v>
      </c>
      <c r="E11" s="149">
        <v>305310</v>
      </c>
      <c r="F11" s="149">
        <v>305310</v>
      </c>
      <c r="G11" s="150">
        <f t="shared" ref="G11:G17" si="2">D11-E11</f>
        <v>353238</v>
      </c>
    </row>
    <row r="12" spans="1:7" x14ac:dyDescent="0.25">
      <c r="A12" s="52" t="s">
        <v>551</v>
      </c>
      <c r="B12" s="149">
        <v>512910</v>
      </c>
      <c r="C12" s="149">
        <v>0</v>
      </c>
      <c r="D12" s="150">
        <f t="shared" si="1"/>
        <v>512910</v>
      </c>
      <c r="E12" s="149">
        <v>229000</v>
      </c>
      <c r="F12" s="149">
        <v>229000</v>
      </c>
      <c r="G12" s="150">
        <f t="shared" si="2"/>
        <v>283910</v>
      </c>
    </row>
    <row r="13" spans="1:7" x14ac:dyDescent="0.25">
      <c r="A13" s="52" t="s">
        <v>552</v>
      </c>
      <c r="B13" s="149">
        <v>337968</v>
      </c>
      <c r="C13" s="149">
        <v>10350</v>
      </c>
      <c r="D13" s="150">
        <f t="shared" si="1"/>
        <v>348318</v>
      </c>
      <c r="E13" s="149">
        <v>153579.89000000001</v>
      </c>
      <c r="F13" s="149">
        <v>153579.89000000001</v>
      </c>
      <c r="G13" s="150">
        <f t="shared" si="2"/>
        <v>194738.11</v>
      </c>
    </row>
    <row r="14" spans="1:7" x14ac:dyDescent="0.25">
      <c r="A14" s="52" t="s">
        <v>553</v>
      </c>
      <c r="B14" s="149">
        <v>307503</v>
      </c>
      <c r="C14" s="149">
        <v>0</v>
      </c>
      <c r="D14" s="150">
        <f t="shared" si="1"/>
        <v>307503</v>
      </c>
      <c r="E14" s="149">
        <v>130387.6</v>
      </c>
      <c r="F14" s="149">
        <v>130387.6</v>
      </c>
      <c r="G14" s="150">
        <f t="shared" si="2"/>
        <v>177115.4</v>
      </c>
    </row>
    <row r="15" spans="1:7" x14ac:dyDescent="0.25">
      <c r="A15" s="52" t="s">
        <v>554</v>
      </c>
      <c r="B15" s="149">
        <v>119349</v>
      </c>
      <c r="C15" s="149">
        <v>0</v>
      </c>
      <c r="D15" s="150">
        <f t="shared" si="1"/>
        <v>119349</v>
      </c>
      <c r="E15" s="149">
        <v>57823.18</v>
      </c>
      <c r="F15" s="149">
        <v>57823.18</v>
      </c>
      <c r="G15" s="150">
        <f t="shared" si="2"/>
        <v>61525.82</v>
      </c>
    </row>
    <row r="16" spans="1:7" x14ac:dyDescent="0.25">
      <c r="A16" s="52" t="s">
        <v>555</v>
      </c>
      <c r="B16" s="149">
        <v>247392</v>
      </c>
      <c r="C16" s="149">
        <v>-59990</v>
      </c>
      <c r="D16" s="150">
        <f t="shared" si="1"/>
        <v>187402</v>
      </c>
      <c r="E16" s="149">
        <v>101610</v>
      </c>
      <c r="F16" s="149">
        <v>101610</v>
      </c>
      <c r="G16" s="150">
        <f t="shared" si="2"/>
        <v>85792</v>
      </c>
    </row>
    <row r="17" spans="1:7" x14ac:dyDescent="0.25">
      <c r="A17" s="52" t="s">
        <v>556</v>
      </c>
      <c r="B17" s="149">
        <v>358047</v>
      </c>
      <c r="C17" s="149">
        <v>0</v>
      </c>
      <c r="D17" s="150">
        <f t="shared" si="1"/>
        <v>358047</v>
      </c>
      <c r="E17" s="149">
        <v>158130</v>
      </c>
      <c r="F17" s="149">
        <v>158130</v>
      </c>
      <c r="G17" s="150">
        <f t="shared" si="2"/>
        <v>199917</v>
      </c>
    </row>
    <row r="18" spans="1:7" x14ac:dyDescent="0.25">
      <c r="A18" s="27" t="s">
        <v>151</v>
      </c>
      <c r="B18" s="151"/>
      <c r="C18" s="151"/>
      <c r="D18" s="151"/>
      <c r="E18" s="151"/>
      <c r="F18" s="151"/>
      <c r="G18" s="151"/>
    </row>
    <row r="19" spans="1:7" x14ac:dyDescent="0.25">
      <c r="A19" s="3" t="s">
        <v>387</v>
      </c>
      <c r="B19" s="152">
        <f>SUM(B20:B28)</f>
        <v>0</v>
      </c>
      <c r="C19" s="152">
        <f t="shared" ref="C19:G19" si="3">SUM(C20:C28)</f>
        <v>0</v>
      </c>
      <c r="D19" s="152">
        <f t="shared" si="3"/>
        <v>0</v>
      </c>
      <c r="E19" s="152">
        <f t="shared" si="3"/>
        <v>0</v>
      </c>
      <c r="F19" s="152">
        <f t="shared" si="3"/>
        <v>0</v>
      </c>
      <c r="G19" s="152">
        <f t="shared" si="3"/>
        <v>0</v>
      </c>
    </row>
    <row r="20" spans="1:7" x14ac:dyDescent="0.25">
      <c r="A20" s="52" t="s">
        <v>379</v>
      </c>
      <c r="B20" s="150">
        <v>0</v>
      </c>
      <c r="C20" s="150">
        <v>0</v>
      </c>
      <c r="D20" s="150">
        <f t="shared" ref="D20:D28" si="4">B20+C20</f>
        <v>0</v>
      </c>
      <c r="E20" s="150">
        <v>0</v>
      </c>
      <c r="F20" s="150">
        <v>0</v>
      </c>
      <c r="G20" s="150">
        <f t="shared" ref="G20:G28" si="5">D20-E20</f>
        <v>0</v>
      </c>
    </row>
    <row r="21" spans="1:7" x14ac:dyDescent="0.25">
      <c r="A21" s="52" t="s">
        <v>380</v>
      </c>
      <c r="B21" s="150">
        <v>0</v>
      </c>
      <c r="C21" s="150">
        <v>0</v>
      </c>
      <c r="D21" s="150">
        <f t="shared" si="4"/>
        <v>0</v>
      </c>
      <c r="E21" s="150">
        <v>0</v>
      </c>
      <c r="F21" s="150">
        <v>0</v>
      </c>
      <c r="G21" s="150">
        <f t="shared" si="5"/>
        <v>0</v>
      </c>
    </row>
    <row r="22" spans="1:7" x14ac:dyDescent="0.25">
      <c r="A22" s="52" t="s">
        <v>381</v>
      </c>
      <c r="B22" s="150">
        <v>0</v>
      </c>
      <c r="C22" s="150">
        <v>0</v>
      </c>
      <c r="D22" s="150">
        <f t="shared" si="4"/>
        <v>0</v>
      </c>
      <c r="E22" s="150">
        <v>0</v>
      </c>
      <c r="F22" s="150">
        <v>0</v>
      </c>
      <c r="G22" s="150">
        <f t="shared" si="5"/>
        <v>0</v>
      </c>
    </row>
    <row r="23" spans="1:7" x14ac:dyDescent="0.25">
      <c r="A23" s="52" t="s">
        <v>382</v>
      </c>
      <c r="B23" s="150">
        <v>0</v>
      </c>
      <c r="C23" s="150">
        <v>0</v>
      </c>
      <c r="D23" s="150">
        <f t="shared" si="4"/>
        <v>0</v>
      </c>
      <c r="E23" s="150">
        <v>0</v>
      </c>
      <c r="F23" s="150">
        <v>0</v>
      </c>
      <c r="G23" s="150">
        <f t="shared" si="5"/>
        <v>0</v>
      </c>
    </row>
    <row r="24" spans="1:7" x14ac:dyDescent="0.25">
      <c r="A24" s="52" t="s">
        <v>383</v>
      </c>
      <c r="B24" s="150">
        <v>0</v>
      </c>
      <c r="C24" s="150">
        <v>0</v>
      </c>
      <c r="D24" s="150">
        <f t="shared" si="4"/>
        <v>0</v>
      </c>
      <c r="E24" s="150">
        <v>0</v>
      </c>
      <c r="F24" s="150">
        <v>0</v>
      </c>
      <c r="G24" s="150">
        <f t="shared" si="5"/>
        <v>0</v>
      </c>
    </row>
    <row r="25" spans="1:7" x14ac:dyDescent="0.25">
      <c r="A25" s="52" t="s">
        <v>384</v>
      </c>
      <c r="B25" s="150">
        <v>0</v>
      </c>
      <c r="C25" s="150">
        <v>0</v>
      </c>
      <c r="D25" s="150">
        <f t="shared" si="4"/>
        <v>0</v>
      </c>
      <c r="E25" s="150">
        <v>0</v>
      </c>
      <c r="F25" s="150">
        <v>0</v>
      </c>
      <c r="G25" s="150">
        <f t="shared" si="5"/>
        <v>0</v>
      </c>
    </row>
    <row r="26" spans="1:7" x14ac:dyDescent="0.25">
      <c r="A26" s="52" t="s">
        <v>385</v>
      </c>
      <c r="B26" s="150">
        <v>0</v>
      </c>
      <c r="C26" s="150">
        <v>0</v>
      </c>
      <c r="D26" s="150">
        <f t="shared" si="4"/>
        <v>0</v>
      </c>
      <c r="E26" s="150">
        <v>0</v>
      </c>
      <c r="F26" s="150">
        <v>0</v>
      </c>
      <c r="G26" s="150">
        <f t="shared" si="5"/>
        <v>0</v>
      </c>
    </row>
    <row r="27" spans="1:7" x14ac:dyDescent="0.25">
      <c r="A27" s="52" t="s">
        <v>386</v>
      </c>
      <c r="B27" s="150">
        <v>0</v>
      </c>
      <c r="C27" s="150">
        <v>0</v>
      </c>
      <c r="D27" s="150">
        <f t="shared" si="4"/>
        <v>0</v>
      </c>
      <c r="E27" s="150">
        <v>0</v>
      </c>
      <c r="F27" s="150">
        <v>0</v>
      </c>
      <c r="G27" s="150">
        <f t="shared" si="5"/>
        <v>0</v>
      </c>
    </row>
    <row r="28" spans="1:7" x14ac:dyDescent="0.25">
      <c r="A28" s="27" t="s">
        <v>151</v>
      </c>
      <c r="B28" s="151"/>
      <c r="C28" s="151"/>
      <c r="D28" s="150">
        <f t="shared" si="4"/>
        <v>0</v>
      </c>
      <c r="E28" s="150"/>
      <c r="F28" s="150"/>
      <c r="G28" s="150">
        <f t="shared" si="5"/>
        <v>0</v>
      </c>
    </row>
    <row r="29" spans="1:7" x14ac:dyDescent="0.25">
      <c r="A29" s="3" t="s">
        <v>375</v>
      </c>
      <c r="B29" s="152">
        <f>B9+B19</f>
        <v>5140000</v>
      </c>
      <c r="C29" s="152">
        <f t="shared" ref="C29:F29" si="6">C9+C19</f>
        <v>842000</v>
      </c>
      <c r="D29" s="152">
        <f>B29+C29</f>
        <v>5982000</v>
      </c>
      <c r="E29" s="152">
        <f t="shared" si="6"/>
        <v>3288347.1900000004</v>
      </c>
      <c r="F29" s="152">
        <f t="shared" si="6"/>
        <v>3288352.99</v>
      </c>
      <c r="G29" s="152">
        <f>D29-E29</f>
        <v>2693652.8099999996</v>
      </c>
    </row>
    <row r="30" spans="1:7" x14ac:dyDescent="0.25">
      <c r="A30" s="46"/>
      <c r="B30" s="46"/>
      <c r="C30" s="46"/>
      <c r="D30" s="46"/>
      <c r="E30" s="46"/>
      <c r="F30" s="46"/>
      <c r="G30" s="46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7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A3" sqref="A3:G3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83" t="s">
        <v>388</v>
      </c>
      <c r="B1" s="184"/>
      <c r="C1" s="184"/>
      <c r="D1" s="184"/>
      <c r="E1" s="184"/>
      <c r="F1" s="184"/>
      <c r="G1" s="184"/>
    </row>
    <row r="2" spans="1:7" x14ac:dyDescent="0.25">
      <c r="A2" s="88" t="str">
        <f>'Formato 1'!A2</f>
        <v>SISTEMA PARA EL DESARROLLO INTEGRAL DE LA FAMILA DEL MUNICIPIO DE SANTA CATARINA, GTO.</v>
      </c>
      <c r="B2" s="89"/>
      <c r="C2" s="89"/>
      <c r="D2" s="89"/>
      <c r="E2" s="89"/>
      <c r="F2" s="89"/>
      <c r="G2" s="90"/>
    </row>
    <row r="3" spans="1:7" x14ac:dyDescent="0.25">
      <c r="A3" s="168" t="s">
        <v>293</v>
      </c>
      <c r="B3" s="169"/>
      <c r="C3" s="169"/>
      <c r="D3" s="169"/>
      <c r="E3" s="169"/>
      <c r="F3" s="169"/>
      <c r="G3" s="170"/>
    </row>
    <row r="4" spans="1:7" x14ac:dyDescent="0.25">
      <c r="A4" s="91" t="s">
        <v>389</v>
      </c>
      <c r="B4" s="92"/>
      <c r="C4" s="92"/>
      <c r="D4" s="92"/>
      <c r="E4" s="92"/>
      <c r="F4" s="92"/>
      <c r="G4" s="93"/>
    </row>
    <row r="5" spans="1:7" x14ac:dyDescent="0.25">
      <c r="A5" s="91" t="str">
        <f>'Formato 3'!A4</f>
        <v>Del 1 de enero al 30 de junio de 2026</v>
      </c>
      <c r="B5" s="92"/>
      <c r="C5" s="92"/>
      <c r="D5" s="92"/>
      <c r="E5" s="92"/>
      <c r="F5" s="92"/>
      <c r="G5" s="93"/>
    </row>
    <row r="6" spans="1:7" x14ac:dyDescent="0.25">
      <c r="A6" s="94" t="s">
        <v>2</v>
      </c>
      <c r="B6" s="95"/>
      <c r="C6" s="95"/>
      <c r="D6" s="95"/>
      <c r="E6" s="95"/>
      <c r="F6" s="95"/>
      <c r="G6" s="96"/>
    </row>
    <row r="7" spans="1:7" ht="15.75" customHeight="1" x14ac:dyDescent="0.25">
      <c r="A7" s="175" t="s">
        <v>5</v>
      </c>
      <c r="B7" s="171" t="s">
        <v>295</v>
      </c>
      <c r="C7" s="172"/>
      <c r="D7" s="172"/>
      <c r="E7" s="172"/>
      <c r="F7" s="173"/>
      <c r="G7" s="179" t="s">
        <v>296</v>
      </c>
    </row>
    <row r="8" spans="1:7" ht="30" x14ac:dyDescent="0.25">
      <c r="A8" s="176"/>
      <c r="B8" s="22" t="s">
        <v>202</v>
      </c>
      <c r="C8" s="7" t="s">
        <v>390</v>
      </c>
      <c r="D8" s="22" t="s">
        <v>298</v>
      </c>
      <c r="E8" s="22" t="s">
        <v>187</v>
      </c>
      <c r="F8" s="28" t="s">
        <v>203</v>
      </c>
      <c r="G8" s="178"/>
    </row>
    <row r="9" spans="1:7" ht="16.5" customHeight="1" x14ac:dyDescent="0.25">
      <c r="A9" s="23" t="s">
        <v>391</v>
      </c>
      <c r="B9" s="153">
        <f>B10+B19+B27+B37</f>
        <v>5140000</v>
      </c>
      <c r="C9" s="153">
        <f t="shared" ref="C9:G9" si="0">C10+C19+C27+C37</f>
        <v>842000</v>
      </c>
      <c r="D9" s="153">
        <f t="shared" si="0"/>
        <v>5982000</v>
      </c>
      <c r="E9" s="153">
        <f t="shared" si="0"/>
        <v>3288347.19</v>
      </c>
      <c r="F9" s="153">
        <f t="shared" si="0"/>
        <v>3288352.9899999998</v>
      </c>
      <c r="G9" s="153">
        <f t="shared" si="0"/>
        <v>2693652.81</v>
      </c>
    </row>
    <row r="10" spans="1:7" ht="15" customHeight="1" x14ac:dyDescent="0.25">
      <c r="A10" s="48" t="s">
        <v>392</v>
      </c>
      <c r="B10" s="154">
        <f>SUM(B11:B18)</f>
        <v>2610703</v>
      </c>
      <c r="C10" s="154">
        <f t="shared" ref="C10:G10" si="1">SUM(C11:C18)</f>
        <v>879220</v>
      </c>
      <c r="D10" s="154">
        <f t="shared" si="1"/>
        <v>3489923</v>
      </c>
      <c r="E10" s="154">
        <f t="shared" si="1"/>
        <v>2152506.52</v>
      </c>
      <c r="F10" s="154">
        <f t="shared" si="1"/>
        <v>2152512.3199999998</v>
      </c>
      <c r="G10" s="154">
        <f t="shared" si="1"/>
        <v>1337416.48</v>
      </c>
    </row>
    <row r="11" spans="1:7" x14ac:dyDescent="0.25">
      <c r="A11" s="57" t="s">
        <v>393</v>
      </c>
      <c r="B11" s="154">
        <v>0</v>
      </c>
      <c r="C11" s="154">
        <v>0</v>
      </c>
      <c r="D11" s="154">
        <f>B11+C11</f>
        <v>0</v>
      </c>
      <c r="E11" s="154">
        <v>0</v>
      </c>
      <c r="F11" s="154">
        <v>0</v>
      </c>
      <c r="G11" s="154">
        <f>D11-E11</f>
        <v>0</v>
      </c>
    </row>
    <row r="12" spans="1:7" x14ac:dyDescent="0.25">
      <c r="A12" s="57" t="s">
        <v>394</v>
      </c>
      <c r="B12" s="154">
        <v>0</v>
      </c>
      <c r="C12" s="154">
        <v>0</v>
      </c>
      <c r="D12" s="154">
        <f t="shared" ref="D12:D18" si="2">B12+C12</f>
        <v>0</v>
      </c>
      <c r="E12" s="154">
        <v>0</v>
      </c>
      <c r="F12" s="154">
        <v>0</v>
      </c>
      <c r="G12" s="154">
        <f t="shared" ref="G12:G18" si="3">D12-E12</f>
        <v>0</v>
      </c>
    </row>
    <row r="13" spans="1:7" x14ac:dyDescent="0.25">
      <c r="A13" s="57" t="s">
        <v>395</v>
      </c>
      <c r="B13" s="154">
        <v>0</v>
      </c>
      <c r="C13" s="154">
        <v>0</v>
      </c>
      <c r="D13" s="154">
        <f t="shared" si="2"/>
        <v>0</v>
      </c>
      <c r="E13" s="154">
        <v>0</v>
      </c>
      <c r="F13" s="154">
        <v>0</v>
      </c>
      <c r="G13" s="154">
        <f t="shared" si="3"/>
        <v>0</v>
      </c>
    </row>
    <row r="14" spans="1:7" x14ac:dyDescent="0.25">
      <c r="A14" s="57" t="s">
        <v>396</v>
      </c>
      <c r="B14" s="154">
        <v>0</v>
      </c>
      <c r="C14" s="154">
        <v>0</v>
      </c>
      <c r="D14" s="154">
        <f t="shared" si="2"/>
        <v>0</v>
      </c>
      <c r="E14" s="154">
        <v>0</v>
      </c>
      <c r="F14" s="154">
        <v>0</v>
      </c>
      <c r="G14" s="154">
        <f t="shared" si="3"/>
        <v>0</v>
      </c>
    </row>
    <row r="15" spans="1:7" x14ac:dyDescent="0.25">
      <c r="A15" s="57" t="s">
        <v>397</v>
      </c>
      <c r="B15" s="155">
        <v>2610703</v>
      </c>
      <c r="C15" s="155">
        <v>879220</v>
      </c>
      <c r="D15" s="154">
        <f t="shared" si="2"/>
        <v>3489923</v>
      </c>
      <c r="E15" s="155">
        <v>2152506.52</v>
      </c>
      <c r="F15" s="155">
        <v>2152512.3199999998</v>
      </c>
      <c r="G15" s="154">
        <f t="shared" si="3"/>
        <v>1337416.48</v>
      </c>
    </row>
    <row r="16" spans="1:7" x14ac:dyDescent="0.25">
      <c r="A16" s="57" t="s">
        <v>398</v>
      </c>
      <c r="B16" s="154">
        <v>0</v>
      </c>
      <c r="C16" s="154">
        <v>0</v>
      </c>
      <c r="D16" s="154">
        <f t="shared" si="2"/>
        <v>0</v>
      </c>
      <c r="E16" s="154">
        <v>0</v>
      </c>
      <c r="F16" s="154">
        <v>0</v>
      </c>
      <c r="G16" s="154">
        <f t="shared" si="3"/>
        <v>0</v>
      </c>
    </row>
    <row r="17" spans="1:7" x14ac:dyDescent="0.25">
      <c r="A17" s="57" t="s">
        <v>399</v>
      </c>
      <c r="B17" s="154">
        <v>0</v>
      </c>
      <c r="C17" s="154">
        <v>0</v>
      </c>
      <c r="D17" s="154">
        <f t="shared" si="2"/>
        <v>0</v>
      </c>
      <c r="E17" s="154">
        <v>0</v>
      </c>
      <c r="F17" s="154">
        <v>0</v>
      </c>
      <c r="G17" s="154">
        <f t="shared" si="3"/>
        <v>0</v>
      </c>
    </row>
    <row r="18" spans="1:7" x14ac:dyDescent="0.25">
      <c r="A18" s="57" t="s">
        <v>400</v>
      </c>
      <c r="B18" s="154">
        <v>0</v>
      </c>
      <c r="C18" s="154">
        <v>0</v>
      </c>
      <c r="D18" s="154">
        <f t="shared" si="2"/>
        <v>0</v>
      </c>
      <c r="E18" s="154">
        <v>0</v>
      </c>
      <c r="F18" s="154">
        <v>0</v>
      </c>
      <c r="G18" s="154">
        <f t="shared" si="3"/>
        <v>0</v>
      </c>
    </row>
    <row r="19" spans="1:7" x14ac:dyDescent="0.25">
      <c r="A19" s="48" t="s">
        <v>401</v>
      </c>
      <c r="B19" s="154">
        <f>SUM(B20:B26)</f>
        <v>2529297</v>
      </c>
      <c r="C19" s="154">
        <f t="shared" ref="C19:G19" si="4">SUM(C20:C26)</f>
        <v>-37220</v>
      </c>
      <c r="D19" s="154">
        <f t="shared" si="4"/>
        <v>2492077</v>
      </c>
      <c r="E19" s="154">
        <f t="shared" si="4"/>
        <v>1135840.67</v>
      </c>
      <c r="F19" s="154">
        <f t="shared" si="4"/>
        <v>1135840.67</v>
      </c>
      <c r="G19" s="154">
        <f t="shared" si="4"/>
        <v>1356236.33</v>
      </c>
    </row>
    <row r="20" spans="1:7" x14ac:dyDescent="0.25">
      <c r="A20" s="57" t="s">
        <v>402</v>
      </c>
      <c r="B20" s="154">
        <v>0</v>
      </c>
      <c r="C20" s="154">
        <v>0</v>
      </c>
      <c r="D20" s="154">
        <f t="shared" ref="D20:D25" si="5">B20+C20</f>
        <v>0</v>
      </c>
      <c r="E20" s="154">
        <v>0</v>
      </c>
      <c r="F20" s="154">
        <v>0</v>
      </c>
      <c r="G20" s="154">
        <f t="shared" ref="G20:G25" si="6">D20-E20</f>
        <v>0</v>
      </c>
    </row>
    <row r="21" spans="1:7" x14ac:dyDescent="0.25">
      <c r="A21" s="57" t="s">
        <v>403</v>
      </c>
      <c r="B21" s="154">
        <v>0</v>
      </c>
      <c r="C21" s="154">
        <v>0</v>
      </c>
      <c r="D21" s="154">
        <f t="shared" si="5"/>
        <v>0</v>
      </c>
      <c r="E21" s="154">
        <v>0</v>
      </c>
      <c r="F21" s="154">
        <v>0</v>
      </c>
      <c r="G21" s="154">
        <f t="shared" si="6"/>
        <v>0</v>
      </c>
    </row>
    <row r="22" spans="1:7" x14ac:dyDescent="0.25">
      <c r="A22" s="57" t="s">
        <v>404</v>
      </c>
      <c r="B22" s="155">
        <v>307503</v>
      </c>
      <c r="C22" s="155">
        <v>0</v>
      </c>
      <c r="D22" s="154">
        <f t="shared" si="5"/>
        <v>307503</v>
      </c>
      <c r="E22" s="155">
        <v>130387.6</v>
      </c>
      <c r="F22" s="155">
        <v>130387.6</v>
      </c>
      <c r="G22" s="154">
        <f t="shared" si="6"/>
        <v>177115.4</v>
      </c>
    </row>
    <row r="23" spans="1:7" x14ac:dyDescent="0.25">
      <c r="A23" s="57" t="s">
        <v>405</v>
      </c>
      <c r="B23" s="154">
        <v>0</v>
      </c>
      <c r="C23" s="154">
        <v>0</v>
      </c>
      <c r="D23" s="154">
        <f t="shared" si="5"/>
        <v>0</v>
      </c>
      <c r="E23" s="154">
        <v>0</v>
      </c>
      <c r="F23" s="154">
        <v>0</v>
      </c>
      <c r="G23" s="154">
        <f t="shared" si="6"/>
        <v>0</v>
      </c>
    </row>
    <row r="24" spans="1:7" x14ac:dyDescent="0.25">
      <c r="A24" s="57" t="s">
        <v>406</v>
      </c>
      <c r="B24" s="155">
        <v>632259</v>
      </c>
      <c r="C24" s="155">
        <v>0</v>
      </c>
      <c r="D24" s="154">
        <f t="shared" si="5"/>
        <v>632259</v>
      </c>
      <c r="E24" s="155">
        <v>286823.18</v>
      </c>
      <c r="F24" s="155">
        <v>286823.18</v>
      </c>
      <c r="G24" s="154">
        <f t="shared" si="6"/>
        <v>345435.82</v>
      </c>
    </row>
    <row r="25" spans="1:7" x14ac:dyDescent="0.25">
      <c r="A25" s="57" t="s">
        <v>407</v>
      </c>
      <c r="B25" s="155">
        <v>1589535</v>
      </c>
      <c r="C25" s="155">
        <v>-37220</v>
      </c>
      <c r="D25" s="154">
        <f t="shared" si="5"/>
        <v>1552315</v>
      </c>
      <c r="E25" s="155">
        <v>718629.89</v>
      </c>
      <c r="F25" s="155">
        <v>718629.89</v>
      </c>
      <c r="G25" s="154">
        <f t="shared" si="6"/>
        <v>833685.11</v>
      </c>
    </row>
    <row r="26" spans="1:7" x14ac:dyDescent="0.25">
      <c r="A26" s="57" t="s">
        <v>408</v>
      </c>
      <c r="B26" s="154">
        <v>0</v>
      </c>
      <c r="C26" s="154">
        <v>0</v>
      </c>
      <c r="D26" s="154">
        <f t="shared" ref="D26" si="7">B26+C26</f>
        <v>0</v>
      </c>
      <c r="E26" s="154">
        <v>0</v>
      </c>
      <c r="F26" s="154">
        <v>0</v>
      </c>
      <c r="G26" s="154">
        <f t="shared" ref="G26" si="8">D26-E26</f>
        <v>0</v>
      </c>
    </row>
    <row r="27" spans="1:7" x14ac:dyDescent="0.25">
      <c r="A27" s="48" t="s">
        <v>409</v>
      </c>
      <c r="B27" s="38">
        <v>0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</row>
    <row r="28" spans="1:7" x14ac:dyDescent="0.25">
      <c r="A28" s="60" t="s">
        <v>410</v>
      </c>
      <c r="B28" s="38">
        <v>0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</row>
    <row r="29" spans="1:7" x14ac:dyDescent="0.25">
      <c r="A29" s="57" t="s">
        <v>411</v>
      </c>
      <c r="B29" s="38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</row>
    <row r="30" spans="1:7" x14ac:dyDescent="0.25">
      <c r="A30" s="57" t="s">
        <v>412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</row>
    <row r="31" spans="1:7" x14ac:dyDescent="0.25">
      <c r="A31" s="57" t="s">
        <v>413</v>
      </c>
      <c r="B31" s="38">
        <v>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</row>
    <row r="32" spans="1:7" x14ac:dyDescent="0.25">
      <c r="A32" s="57" t="s">
        <v>414</v>
      </c>
      <c r="B32" s="38">
        <v>0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</row>
    <row r="33" spans="1:7" ht="14.45" customHeight="1" x14ac:dyDescent="0.25">
      <c r="A33" s="57" t="s">
        <v>415</v>
      </c>
      <c r="B33" s="38">
        <v>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</row>
    <row r="34" spans="1:7" ht="14.45" customHeight="1" x14ac:dyDescent="0.25">
      <c r="A34" s="57" t="s">
        <v>416</v>
      </c>
      <c r="B34" s="38">
        <v>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</row>
    <row r="35" spans="1:7" ht="14.45" customHeight="1" x14ac:dyDescent="0.25">
      <c r="A35" s="57" t="s">
        <v>417</v>
      </c>
      <c r="B35" s="38">
        <v>0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</row>
    <row r="36" spans="1:7" ht="14.45" customHeight="1" x14ac:dyDescent="0.25">
      <c r="A36" s="57" t="s">
        <v>418</v>
      </c>
      <c r="B36" s="38">
        <v>0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</row>
    <row r="37" spans="1:7" ht="14.45" customHeight="1" x14ac:dyDescent="0.25">
      <c r="A37" s="49" t="s">
        <v>419</v>
      </c>
      <c r="B37" s="38">
        <v>0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</row>
    <row r="38" spans="1:7" x14ac:dyDescent="0.25">
      <c r="A38" s="60" t="s">
        <v>420</v>
      </c>
      <c r="B38" s="38">
        <v>0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</row>
    <row r="39" spans="1:7" ht="30" x14ac:dyDescent="0.25">
      <c r="A39" s="60" t="s">
        <v>421</v>
      </c>
      <c r="B39" s="38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</row>
    <row r="40" spans="1:7" x14ac:dyDescent="0.25">
      <c r="A40" s="60" t="s">
        <v>422</v>
      </c>
      <c r="B40" s="38">
        <v>0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</row>
    <row r="41" spans="1:7" x14ac:dyDescent="0.25">
      <c r="A41" s="60" t="s">
        <v>423</v>
      </c>
      <c r="B41" s="38">
        <v>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</row>
    <row r="42" spans="1:7" x14ac:dyDescent="0.25">
      <c r="A42" s="60"/>
      <c r="B42" s="44"/>
      <c r="C42" s="44"/>
      <c r="D42" s="44"/>
      <c r="E42" s="44"/>
      <c r="F42" s="44"/>
      <c r="G42" s="44"/>
    </row>
    <row r="43" spans="1:7" x14ac:dyDescent="0.25">
      <c r="A43" s="3" t="s">
        <v>424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48" t="s">
        <v>392</v>
      </c>
      <c r="B44" s="38">
        <v>0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</row>
    <row r="45" spans="1:7" x14ac:dyDescent="0.25">
      <c r="A45" s="60" t="s">
        <v>393</v>
      </c>
      <c r="B45" s="38">
        <v>0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</row>
    <row r="46" spans="1:7" x14ac:dyDescent="0.25">
      <c r="A46" s="60" t="s">
        <v>394</v>
      </c>
      <c r="B46" s="38">
        <v>0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</row>
    <row r="47" spans="1:7" x14ac:dyDescent="0.25">
      <c r="A47" s="60" t="s">
        <v>395</v>
      </c>
      <c r="B47" s="38">
        <v>0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</row>
    <row r="48" spans="1:7" x14ac:dyDescent="0.25">
      <c r="A48" s="60" t="s">
        <v>396</v>
      </c>
      <c r="B48" s="38">
        <v>0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</row>
    <row r="49" spans="1:7" x14ac:dyDescent="0.25">
      <c r="A49" s="60" t="s">
        <v>397</v>
      </c>
      <c r="B49" s="38">
        <v>0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</row>
    <row r="50" spans="1:7" x14ac:dyDescent="0.25">
      <c r="A50" s="60" t="s">
        <v>398</v>
      </c>
      <c r="B50" s="38">
        <v>0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</row>
    <row r="51" spans="1:7" x14ac:dyDescent="0.25">
      <c r="A51" s="60" t="s">
        <v>399</v>
      </c>
      <c r="B51" s="38">
        <v>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</row>
    <row r="52" spans="1:7" x14ac:dyDescent="0.25">
      <c r="A52" s="60" t="s">
        <v>400</v>
      </c>
      <c r="B52" s="38">
        <v>0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</row>
    <row r="53" spans="1:7" x14ac:dyDescent="0.25">
      <c r="A53" s="48" t="s">
        <v>401</v>
      </c>
      <c r="B53" s="38">
        <v>0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</row>
    <row r="54" spans="1:7" x14ac:dyDescent="0.25">
      <c r="A54" s="60" t="s">
        <v>402</v>
      </c>
      <c r="B54" s="38">
        <v>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</row>
    <row r="55" spans="1:7" x14ac:dyDescent="0.25">
      <c r="A55" s="60" t="s">
        <v>403</v>
      </c>
      <c r="B55" s="38">
        <v>0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</row>
    <row r="56" spans="1:7" x14ac:dyDescent="0.25">
      <c r="A56" s="60" t="s">
        <v>404</v>
      </c>
      <c r="B56" s="38">
        <v>0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</row>
    <row r="57" spans="1:7" x14ac:dyDescent="0.25">
      <c r="A57" s="61" t="s">
        <v>405</v>
      </c>
      <c r="B57" s="38">
        <v>0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</row>
    <row r="58" spans="1:7" x14ac:dyDescent="0.25">
      <c r="A58" s="60" t="s">
        <v>406</v>
      </c>
      <c r="B58" s="38">
        <v>0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</row>
    <row r="59" spans="1:7" x14ac:dyDescent="0.25">
      <c r="A59" s="60" t="s">
        <v>407</v>
      </c>
      <c r="B59" s="38">
        <v>0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</row>
    <row r="60" spans="1:7" x14ac:dyDescent="0.25">
      <c r="A60" s="60" t="s">
        <v>408</v>
      </c>
      <c r="B60" s="38">
        <v>0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</row>
    <row r="61" spans="1:7" x14ac:dyDescent="0.25">
      <c r="A61" s="48" t="s">
        <v>409</v>
      </c>
      <c r="B61" s="38">
        <v>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</row>
    <row r="62" spans="1:7" x14ac:dyDescent="0.25">
      <c r="A62" s="60" t="s">
        <v>410</v>
      </c>
      <c r="B62" s="38">
        <v>0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</row>
    <row r="63" spans="1:7" x14ac:dyDescent="0.25">
      <c r="A63" s="60" t="s">
        <v>411</v>
      </c>
      <c r="B63" s="38">
        <v>0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</row>
    <row r="64" spans="1:7" x14ac:dyDescent="0.25">
      <c r="A64" s="60" t="s">
        <v>412</v>
      </c>
      <c r="B64" s="38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</row>
    <row r="65" spans="1:7" x14ac:dyDescent="0.25">
      <c r="A65" s="60" t="s">
        <v>413</v>
      </c>
      <c r="B65" s="38">
        <v>0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</row>
    <row r="66" spans="1:7" x14ac:dyDescent="0.25">
      <c r="A66" s="60" t="s">
        <v>414</v>
      </c>
      <c r="B66" s="38">
        <v>0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</row>
    <row r="67" spans="1:7" x14ac:dyDescent="0.25">
      <c r="A67" s="60" t="s">
        <v>415</v>
      </c>
      <c r="B67" s="38">
        <v>0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</row>
    <row r="68" spans="1:7" x14ac:dyDescent="0.25">
      <c r="A68" s="60" t="s">
        <v>416</v>
      </c>
      <c r="B68" s="38">
        <v>0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</row>
    <row r="69" spans="1:7" x14ac:dyDescent="0.25">
      <c r="A69" s="60" t="s">
        <v>417</v>
      </c>
      <c r="B69" s="38">
        <v>0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</row>
    <row r="70" spans="1:7" x14ac:dyDescent="0.25">
      <c r="A70" s="60" t="s">
        <v>418</v>
      </c>
      <c r="B70" s="38">
        <v>0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</row>
    <row r="71" spans="1:7" x14ac:dyDescent="0.25">
      <c r="A71" s="49" t="s">
        <v>419</v>
      </c>
      <c r="B71" s="38">
        <v>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</row>
    <row r="72" spans="1:7" x14ac:dyDescent="0.25">
      <c r="A72" s="60" t="s">
        <v>420</v>
      </c>
      <c r="B72" s="38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</row>
    <row r="73" spans="1:7" ht="30" x14ac:dyDescent="0.25">
      <c r="A73" s="60" t="s">
        <v>421</v>
      </c>
      <c r="B73" s="38">
        <v>0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</row>
    <row r="74" spans="1:7" x14ac:dyDescent="0.25">
      <c r="A74" s="60" t="s">
        <v>422</v>
      </c>
      <c r="B74" s="38">
        <v>0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</row>
    <row r="75" spans="1:7" x14ac:dyDescent="0.25">
      <c r="A75" s="60" t="s">
        <v>423</v>
      </c>
      <c r="B75" s="38">
        <v>0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</row>
    <row r="76" spans="1:7" x14ac:dyDescent="0.25">
      <c r="A76" s="36"/>
      <c r="B76" s="40"/>
      <c r="C76" s="40"/>
      <c r="D76" s="40"/>
      <c r="E76" s="40"/>
      <c r="F76" s="40"/>
      <c r="G76" s="40"/>
    </row>
    <row r="77" spans="1:7" x14ac:dyDescent="0.25">
      <c r="A77" s="3" t="s">
        <v>375</v>
      </c>
      <c r="B77" s="156">
        <f>B9+B43</f>
        <v>5140000</v>
      </c>
      <c r="C77" s="156">
        <f t="shared" ref="C77:G77" si="9">C9+C43</f>
        <v>842000</v>
      </c>
      <c r="D77" s="156">
        <f t="shared" si="9"/>
        <v>5982000</v>
      </c>
      <c r="E77" s="156">
        <f t="shared" si="9"/>
        <v>3288347.19</v>
      </c>
      <c r="F77" s="156">
        <f t="shared" si="9"/>
        <v>3288352.9899999998</v>
      </c>
      <c r="G77" s="156">
        <f t="shared" si="9"/>
        <v>2693652.81</v>
      </c>
    </row>
    <row r="78" spans="1:7" x14ac:dyDescent="0.25">
      <c r="A78" s="46"/>
      <c r="B78" s="62"/>
      <c r="C78" s="62"/>
      <c r="D78" s="62"/>
      <c r="E78" s="62"/>
      <c r="F78" s="62"/>
      <c r="G78" s="62"/>
    </row>
  </sheetData>
  <mergeCells count="5">
    <mergeCell ref="A7:A8"/>
    <mergeCell ref="B7:F7"/>
    <mergeCell ref="G7:G8"/>
    <mergeCell ref="A1:G1"/>
    <mergeCell ref="A3:G3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C28" sqref="C2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80" t="s">
        <v>425</v>
      </c>
      <c r="B1" s="163"/>
      <c r="C1" s="163"/>
      <c r="D1" s="163"/>
      <c r="E1" s="163"/>
      <c r="F1" s="163"/>
      <c r="G1" s="164"/>
    </row>
    <row r="2" spans="1:7" x14ac:dyDescent="0.25">
      <c r="A2" s="88" t="str">
        <f>'Formato 1'!A2</f>
        <v>SISTEMA PARA EL DESARROLLO INTEGRAL DE LA FAMILA DEL MUNICIPIO DE SANTA CATARINA, GTO.</v>
      </c>
      <c r="B2" s="89"/>
      <c r="C2" s="89"/>
      <c r="D2" s="89"/>
      <c r="E2" s="89"/>
      <c r="F2" s="89"/>
      <c r="G2" s="90"/>
    </row>
    <row r="3" spans="1:7" x14ac:dyDescent="0.25">
      <c r="A3" s="168" t="s">
        <v>293</v>
      </c>
      <c r="B3" s="169"/>
      <c r="C3" s="169"/>
      <c r="D3" s="169"/>
      <c r="E3" s="169"/>
      <c r="F3" s="169"/>
      <c r="G3" s="170"/>
    </row>
    <row r="4" spans="1:7" x14ac:dyDescent="0.25">
      <c r="A4" s="91" t="s">
        <v>426</v>
      </c>
      <c r="B4" s="92"/>
      <c r="C4" s="92"/>
      <c r="D4" s="92"/>
      <c r="E4" s="92"/>
      <c r="F4" s="92"/>
      <c r="G4" s="93"/>
    </row>
    <row r="5" spans="1:7" x14ac:dyDescent="0.25">
      <c r="A5" s="91" t="str">
        <f>'Formato 3'!A4</f>
        <v>Del 1 de enero al 30 de junio de 2026</v>
      </c>
      <c r="B5" s="92"/>
      <c r="C5" s="92"/>
      <c r="D5" s="92"/>
      <c r="E5" s="92"/>
      <c r="F5" s="92"/>
      <c r="G5" s="93"/>
    </row>
    <row r="6" spans="1:7" x14ac:dyDescent="0.25">
      <c r="A6" s="94" t="s">
        <v>2</v>
      </c>
      <c r="B6" s="95"/>
      <c r="C6" s="95"/>
      <c r="D6" s="95"/>
      <c r="E6" s="95"/>
      <c r="F6" s="95"/>
      <c r="G6" s="96"/>
    </row>
    <row r="7" spans="1:7" x14ac:dyDescent="0.25">
      <c r="A7" s="175" t="s">
        <v>5</v>
      </c>
      <c r="B7" s="178" t="s">
        <v>295</v>
      </c>
      <c r="C7" s="178"/>
      <c r="D7" s="178"/>
      <c r="E7" s="178"/>
      <c r="F7" s="178"/>
      <c r="G7" s="178" t="s">
        <v>296</v>
      </c>
    </row>
    <row r="8" spans="1:7" ht="30" x14ac:dyDescent="0.25">
      <c r="A8" s="176"/>
      <c r="B8" s="7" t="s">
        <v>202</v>
      </c>
      <c r="C8" s="29" t="s">
        <v>390</v>
      </c>
      <c r="D8" s="29" t="s">
        <v>228</v>
      </c>
      <c r="E8" s="29" t="s">
        <v>187</v>
      </c>
      <c r="F8" s="29" t="s">
        <v>203</v>
      </c>
      <c r="G8" s="185"/>
    </row>
    <row r="9" spans="1:7" ht="15.75" customHeight="1" x14ac:dyDescent="0.25">
      <c r="A9" s="23" t="s">
        <v>427</v>
      </c>
      <c r="B9" s="157">
        <f>B10+B11+B12+B15+B16+B19</f>
        <v>3774303</v>
      </c>
      <c r="C9" s="157">
        <f t="shared" ref="C9:G9" si="0">C10+C11+C12+C15+C16+C19</f>
        <v>-55220</v>
      </c>
      <c r="D9" s="157">
        <f t="shared" si="0"/>
        <v>3719083</v>
      </c>
      <c r="E9" s="157">
        <f t="shared" si="0"/>
        <v>1725062.32</v>
      </c>
      <c r="F9" s="157">
        <f t="shared" si="0"/>
        <v>1725062.32</v>
      </c>
      <c r="G9" s="157">
        <f t="shared" si="0"/>
        <v>1994020.68</v>
      </c>
    </row>
    <row r="10" spans="1:7" x14ac:dyDescent="0.25">
      <c r="A10" s="48" t="s">
        <v>428</v>
      </c>
      <c r="B10" s="158">
        <v>3774303</v>
      </c>
      <c r="C10" s="158">
        <v>-55220</v>
      </c>
      <c r="D10" s="159">
        <f>B10+C10</f>
        <v>3719083</v>
      </c>
      <c r="E10" s="158">
        <v>1725062.32</v>
      </c>
      <c r="F10" s="158">
        <v>1725062.32</v>
      </c>
      <c r="G10" s="159">
        <f>D10-E10</f>
        <v>1994020.68</v>
      </c>
    </row>
    <row r="11" spans="1:7" ht="15.75" customHeight="1" x14ac:dyDescent="0.25">
      <c r="A11" s="48" t="s">
        <v>429</v>
      </c>
      <c r="B11" s="56">
        <v>0</v>
      </c>
      <c r="C11" s="56">
        <v>0</v>
      </c>
      <c r="D11" s="56">
        <v>0</v>
      </c>
      <c r="E11" s="56">
        <v>0</v>
      </c>
      <c r="F11" s="56">
        <v>0</v>
      </c>
      <c r="G11" s="56">
        <v>0</v>
      </c>
    </row>
    <row r="12" spans="1:7" x14ac:dyDescent="0.25">
      <c r="A12" s="48" t="s">
        <v>430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</row>
    <row r="13" spans="1:7" x14ac:dyDescent="0.25">
      <c r="A13" s="57" t="s">
        <v>431</v>
      </c>
      <c r="B13" s="56">
        <v>0</v>
      </c>
      <c r="C13" s="56">
        <v>0</v>
      </c>
      <c r="D13" s="56">
        <v>0</v>
      </c>
      <c r="E13" s="56">
        <v>0</v>
      </c>
      <c r="F13" s="56">
        <v>0</v>
      </c>
      <c r="G13" s="56">
        <v>0</v>
      </c>
    </row>
    <row r="14" spans="1:7" x14ac:dyDescent="0.25">
      <c r="A14" s="57" t="s">
        <v>432</v>
      </c>
      <c r="B14" s="56">
        <v>0</v>
      </c>
      <c r="C14" s="56">
        <v>0</v>
      </c>
      <c r="D14" s="56">
        <v>0</v>
      </c>
      <c r="E14" s="56">
        <v>0</v>
      </c>
      <c r="F14" s="56">
        <v>0</v>
      </c>
      <c r="G14" s="56">
        <v>0</v>
      </c>
    </row>
    <row r="15" spans="1:7" x14ac:dyDescent="0.25">
      <c r="A15" s="48" t="s">
        <v>433</v>
      </c>
      <c r="B15" s="56">
        <v>0</v>
      </c>
      <c r="C15" s="56">
        <v>0</v>
      </c>
      <c r="D15" s="56">
        <v>0</v>
      </c>
      <c r="E15" s="56">
        <v>0</v>
      </c>
      <c r="F15" s="56">
        <v>0</v>
      </c>
      <c r="G15" s="56">
        <v>0</v>
      </c>
    </row>
    <row r="16" spans="1:7" ht="30" x14ac:dyDescent="0.25">
      <c r="A16" s="49" t="s">
        <v>434</v>
      </c>
      <c r="B16" s="56">
        <v>0</v>
      </c>
      <c r="C16" s="56">
        <v>0</v>
      </c>
      <c r="D16" s="56">
        <v>0</v>
      </c>
      <c r="E16" s="56">
        <v>0</v>
      </c>
      <c r="F16" s="56">
        <v>0</v>
      </c>
      <c r="G16" s="56">
        <v>0</v>
      </c>
    </row>
    <row r="17" spans="1:7" x14ac:dyDescent="0.25">
      <c r="A17" s="57" t="s">
        <v>435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</row>
    <row r="18" spans="1:7" x14ac:dyDescent="0.25">
      <c r="A18" s="57" t="s">
        <v>436</v>
      </c>
      <c r="B18" s="56">
        <v>0</v>
      </c>
      <c r="C18" s="56">
        <v>0</v>
      </c>
      <c r="D18" s="56">
        <v>0</v>
      </c>
      <c r="E18" s="56">
        <v>0</v>
      </c>
      <c r="F18" s="56">
        <v>0</v>
      </c>
      <c r="G18" s="56">
        <v>0</v>
      </c>
    </row>
    <row r="19" spans="1:7" x14ac:dyDescent="0.25">
      <c r="A19" s="48" t="s">
        <v>437</v>
      </c>
      <c r="B19" s="56">
        <v>0</v>
      </c>
      <c r="C19" s="56">
        <v>0</v>
      </c>
      <c r="D19" s="56">
        <v>0</v>
      </c>
      <c r="E19" s="56">
        <v>0</v>
      </c>
      <c r="F19" s="56">
        <v>0</v>
      </c>
      <c r="G19" s="56">
        <v>0</v>
      </c>
    </row>
    <row r="20" spans="1:7" x14ac:dyDescent="0.25">
      <c r="A20" s="36"/>
      <c r="B20" s="58"/>
      <c r="C20" s="58"/>
      <c r="D20" s="58"/>
      <c r="E20" s="58"/>
      <c r="F20" s="58"/>
      <c r="G20" s="58"/>
    </row>
    <row r="21" spans="1:7" x14ac:dyDescent="0.25">
      <c r="A21" s="30" t="s">
        <v>438</v>
      </c>
      <c r="B21" s="97">
        <v>0</v>
      </c>
      <c r="C21" s="97">
        <v>0</v>
      </c>
      <c r="D21" s="97">
        <v>0</v>
      </c>
      <c r="E21" s="97">
        <v>0</v>
      </c>
      <c r="F21" s="97">
        <v>0</v>
      </c>
      <c r="G21" s="97">
        <v>0</v>
      </c>
    </row>
    <row r="22" spans="1:7" x14ac:dyDescent="0.25">
      <c r="A22" s="48" t="s">
        <v>428</v>
      </c>
      <c r="B22" s="55">
        <v>0</v>
      </c>
      <c r="C22" s="55">
        <v>0</v>
      </c>
      <c r="D22" s="55">
        <v>0</v>
      </c>
      <c r="E22" s="55">
        <v>0</v>
      </c>
      <c r="F22" s="55">
        <v>0</v>
      </c>
      <c r="G22" s="56">
        <v>0</v>
      </c>
    </row>
    <row r="23" spans="1:7" x14ac:dyDescent="0.25">
      <c r="A23" s="48" t="s">
        <v>429</v>
      </c>
      <c r="B23" s="56">
        <v>0</v>
      </c>
      <c r="C23" s="56">
        <v>0</v>
      </c>
      <c r="D23" s="56">
        <v>0</v>
      </c>
      <c r="E23" s="56">
        <v>0</v>
      </c>
      <c r="F23" s="56">
        <v>0</v>
      </c>
      <c r="G23" s="56">
        <v>0</v>
      </c>
    </row>
    <row r="24" spans="1:7" x14ac:dyDescent="0.25">
      <c r="A24" s="48" t="s">
        <v>430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</row>
    <row r="25" spans="1:7" x14ac:dyDescent="0.25">
      <c r="A25" s="57" t="s">
        <v>431</v>
      </c>
      <c r="B25" s="56">
        <v>0</v>
      </c>
      <c r="C25" s="56">
        <v>0</v>
      </c>
      <c r="D25" s="56">
        <v>0</v>
      </c>
      <c r="E25" s="56">
        <v>0</v>
      </c>
      <c r="F25" s="56">
        <v>0</v>
      </c>
      <c r="G25" s="56">
        <v>0</v>
      </c>
    </row>
    <row r="26" spans="1:7" x14ac:dyDescent="0.25">
      <c r="A26" s="57" t="s">
        <v>432</v>
      </c>
      <c r="B26" s="56">
        <v>0</v>
      </c>
      <c r="C26" s="56">
        <v>0</v>
      </c>
      <c r="D26" s="56">
        <v>0</v>
      </c>
      <c r="E26" s="56">
        <v>0</v>
      </c>
      <c r="F26" s="56">
        <v>0</v>
      </c>
      <c r="G26" s="56">
        <v>0</v>
      </c>
    </row>
    <row r="27" spans="1:7" x14ac:dyDescent="0.25">
      <c r="A27" s="48" t="s">
        <v>433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</row>
    <row r="28" spans="1:7" ht="30" x14ac:dyDescent="0.25">
      <c r="A28" s="49" t="s">
        <v>434</v>
      </c>
      <c r="B28" s="56">
        <v>0</v>
      </c>
      <c r="C28" s="56">
        <v>0</v>
      </c>
      <c r="D28" s="56">
        <v>0</v>
      </c>
      <c r="E28" s="56">
        <v>0</v>
      </c>
      <c r="F28" s="56">
        <v>0</v>
      </c>
      <c r="G28" s="56">
        <v>0</v>
      </c>
    </row>
    <row r="29" spans="1:7" x14ac:dyDescent="0.25">
      <c r="A29" s="57" t="s">
        <v>435</v>
      </c>
      <c r="B29" s="56">
        <v>0</v>
      </c>
      <c r="C29" s="56">
        <v>0</v>
      </c>
      <c r="D29" s="56">
        <v>0</v>
      </c>
      <c r="E29" s="56">
        <v>0</v>
      </c>
      <c r="F29" s="56">
        <v>0</v>
      </c>
      <c r="G29" s="56">
        <v>0</v>
      </c>
    </row>
    <row r="30" spans="1:7" x14ac:dyDescent="0.25">
      <c r="A30" s="57" t="s">
        <v>436</v>
      </c>
      <c r="B30" s="56">
        <v>0</v>
      </c>
      <c r="C30" s="56">
        <v>0</v>
      </c>
      <c r="D30" s="56">
        <v>0</v>
      </c>
      <c r="E30" s="56">
        <v>0</v>
      </c>
      <c r="F30" s="56">
        <v>0</v>
      </c>
      <c r="G30" s="56">
        <v>0</v>
      </c>
    </row>
    <row r="31" spans="1:7" x14ac:dyDescent="0.25">
      <c r="A31" s="48" t="s">
        <v>437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</row>
    <row r="32" spans="1:7" x14ac:dyDescent="0.25">
      <c r="A32" s="36"/>
      <c r="B32" s="58"/>
      <c r="C32" s="58"/>
      <c r="D32" s="58"/>
      <c r="E32" s="58"/>
      <c r="F32" s="58"/>
      <c r="G32" s="58"/>
    </row>
    <row r="33" spans="1:7" ht="14.45" customHeight="1" x14ac:dyDescent="0.25">
      <c r="A33" s="3" t="s">
        <v>439</v>
      </c>
      <c r="B33" s="157">
        <f>B9+B21</f>
        <v>3774303</v>
      </c>
      <c r="C33" s="157">
        <f t="shared" ref="C33:G33" si="1">C9+C21</f>
        <v>-55220</v>
      </c>
      <c r="D33" s="157">
        <f t="shared" si="1"/>
        <v>3719083</v>
      </c>
      <c r="E33" s="157">
        <f t="shared" si="1"/>
        <v>1725062.32</v>
      </c>
      <c r="F33" s="157">
        <f t="shared" si="1"/>
        <v>1725062.32</v>
      </c>
      <c r="G33" s="157">
        <f t="shared" si="1"/>
        <v>1994020.68</v>
      </c>
    </row>
    <row r="34" spans="1:7" ht="14.45" customHeight="1" x14ac:dyDescent="0.25">
      <c r="A34" s="46"/>
      <c r="B34" s="59"/>
      <c r="C34" s="59"/>
      <c r="D34" s="59"/>
      <c r="E34" s="59"/>
      <c r="F34" s="59"/>
      <c r="G34" s="59"/>
    </row>
  </sheetData>
  <mergeCells count="5">
    <mergeCell ref="A7:A8"/>
    <mergeCell ref="B7:F7"/>
    <mergeCell ref="G7:G8"/>
    <mergeCell ref="A1:G1"/>
    <mergeCell ref="A3:G3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2</vt:i4>
      </vt:variant>
    </vt:vector>
  </HeadingPairs>
  <TitlesOfParts>
    <vt:vector size="16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usuario</cp:lastModifiedBy>
  <cp:revision/>
  <cp:lastPrinted>2026-08-06T17:10:23Z</cp:lastPrinted>
  <dcterms:created xsi:type="dcterms:W3CDTF">2023-03-16T22:14:51Z</dcterms:created>
  <dcterms:modified xsi:type="dcterms:W3CDTF">2026-08-06T17:40:02Z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