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errores formatos 2do trimestre 2026\"/>
    </mc:Choice>
  </mc:AlternateContent>
  <xr:revisionPtr revIDLastSave="0" documentId="13_ncr:1_{895A762F-9252-48FC-9368-1EF8DCC61CED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4" l="1"/>
  <c r="F46" i="4" s="1"/>
  <c r="F48" i="4" s="1"/>
  <c r="E42" i="4"/>
  <c r="E46" i="4" s="1"/>
  <c r="E48" i="4" s="1"/>
  <c r="F35" i="4"/>
  <c r="E35" i="4"/>
  <c r="F30" i="4"/>
  <c r="E30" i="4"/>
  <c r="F26" i="4"/>
  <c r="E26" i="4"/>
  <c r="F24" i="4"/>
  <c r="E24" i="4"/>
  <c r="F14" i="4"/>
  <c r="E14" i="4"/>
  <c r="B28" i="4"/>
  <c r="C26" i="4"/>
  <c r="C28" i="4" s="1"/>
  <c r="B26" i="4"/>
  <c r="C13" i="4"/>
  <c r="B13" i="4"/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<sst xmlns="http://schemas.openxmlformats.org/spreadsheetml/2006/main" count="62" uniqueCount="61">
  <si>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</si>
  <si>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</si>
  <si>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</si>
  <si>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</si>
  <si>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</si>
  <si>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</si>
  <si>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</si>
  <si>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</si>
  <si>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</si>
  <si>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</si>
  <si>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</si>
  <si>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</si>
  <si>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</si>
  <si>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</si>
  <si>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</si>
  <si>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</si>
  <si>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</si>
  <si>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</si>
  <si>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</si>
  <si>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</si>
  <si>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</si>
  <si>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</si>
  <si>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</si>
  <si>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</si>
  <si>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</si>
  <si>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</si>
  <si>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</si>
  <si>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</si>
  <si>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</si>
  <si>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</si>
  <si>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</si>
  <si>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</si>
  <si>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</si>
  <si>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</si>
  <si>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</si>
  <si>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</si>
  <si>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</si>
  <si>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</si>
  <si>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</si>
  <si>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</si>
  <si>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</si>
  <si>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</si>
  <si>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</si>
  <si>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</si>
  <si>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</si>
  <si>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</si>
  <si>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</si>
  <si>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</si>
  <si>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</si>
  <si>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</si>
  <si>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</si>
  <si>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</si>
  <si>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</si>
  <si>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</si>
  <si>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</si>
  <si>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</si>
  <si>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</si>
  <si>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</si>
  <si>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</si>
  <si>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</si>
  <si>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MUNICIPIO DE SANTA CATARINA,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</si>
</sst>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A2" sqref="A2"/>
    </sheetView>
  </sheetViews>
  <sheetFormatPr baseColWidth="10" defaultColWidth="12" defaultRowHeight="10.199999999999999" x14ac:dyDescent="0.2"/>
  <cols>
    <col min="1" max="1" width="61.85546875" style="23" customWidth="1"/>
    <col min="2" max="2" width="15.85546875" style="23" customWidth="1"/>
    <col min="3" max="3" width="15.85546875" style="24" customWidth="1"/>
    <col min="4" max="4" width="61.85546875" style="24" customWidth="1"/>
    <col min="5" max="6" width="15.85546875" style="2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17904459.43</v>
      </c>
      <c r="C5" s="8">
        <v>16093459</v>
      </c>
      <c r="D5" s="7" t="s">
        <v>6</v>
      </c>
      <c r="E5" s="8">
        <v>6278615.5599999996</v>
      </c>
      <c r="F5" s="9">
        <v>6891042.4699999997</v>
      </c>
    </row>
    <row r="6" spans="1:6" x14ac:dyDescent="0.2">
      <c r="A6" s="7" t="s">
        <v>7</v>
      </c>
      <c r="B6" s="8">
        <v>5779450.6699999999</v>
      </c>
      <c r="C6" s="8">
        <v>5174125.67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744378.9</v>
      </c>
      <c r="C7" s="8">
        <v>4822903.1100000003</v>
      </c>
      <c r="D7" s="7" t="s">
        <v>10</v>
      </c>
      <c r="E7" s="8">
        <v>-1313.7</v>
      </c>
      <c r="F7" s="9">
        <v>-1313.7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-2000000</v>
      </c>
      <c r="F9" s="8">
        <v>-2000000</v>
      </c>
    </row>
    <row r="10" spans="1:6" ht="20.399999999999999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x14ac:dyDescent="0.2">
      <c r="A13" s="6" t="s">
        <v>20</v>
      </c>
      <c r="B13" s="11">
        <f>SUM(B5:B11)</f>
        <v>24428289</v>
      </c>
      <c r="C13" s="11">
        <f>SUM(C5:C11)</f>
        <v>26090487.780000001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f>SUM(E5:E12)</f>
        <v>4277301.8599999994</v>
      </c>
      <c r="F14" s="16">
        <f>SUM(F5:F12)</f>
        <v>4889728.7699999996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266393.95</v>
      </c>
      <c r="C17" s="8">
        <v>266393.95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355520782.50999999</v>
      </c>
      <c r="C18" s="8">
        <v>340994955.75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36070705.93</v>
      </c>
      <c r="C19" s="8">
        <v>34110043.93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558751.5</v>
      </c>
      <c r="C20" s="8">
        <v>453163.5</v>
      </c>
      <c r="D20" s="7" t="s">
        <v>32</v>
      </c>
      <c r="E20" s="8">
        <v>0</v>
      </c>
      <c r="F20" s="9">
        <v>0</v>
      </c>
    </row>
    <row r="21" spans="1:6" ht="20.399999999999999" x14ac:dyDescent="0.2">
      <c r="A21" s="7" t="s">
        <v>33</v>
      </c>
      <c r="B21" s="8">
        <v>-28275726.91</v>
      </c>
      <c r="C21" s="8">
        <v>-26901472.399999999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1064994.25</v>
      </c>
      <c r="C22" s="8">
        <v>1064994.25</v>
      </c>
      <c r="D22" s="7" t="s">
        <v>36</v>
      </c>
      <c r="E22" s="8">
        <v>5185864.99</v>
      </c>
      <c r="F22" s="9">
        <v>5185864.99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f>SUM(E17:E22)</f>
        <v>5185864.99</v>
      </c>
      <c r="F24" s="16">
        <f>SUM(F17:F22)</f>
        <v>5185864.99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f>SUM(B16:B24)</f>
        <v>365205901.22999996</v>
      </c>
      <c r="C26" s="11">
        <f>SUM(C16:C24)</f>
        <v>349988078.98000002</v>
      </c>
      <c r="D26" s="18" t="s">
        <v>41</v>
      </c>
      <c r="E26" s="11">
        <f>SUM(E24+E14)</f>
        <v>9463166.8499999996</v>
      </c>
      <c r="F26" s="16">
        <f>SUM(F14+F24)</f>
        <v>10075593.76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f>B13+B26</f>
        <v>389634190.22999996</v>
      </c>
      <c r="C28" s="11">
        <f>C13+C26</f>
        <v>376078566.75999999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f>SUM(E31:E33)</f>
        <v>3137387.2399999998</v>
      </c>
      <c r="F30" s="16">
        <f>SUM(F31:F33)</f>
        <v>3137387.2399999998</v>
      </c>
    </row>
    <row r="31" spans="1:6" x14ac:dyDescent="0.2">
      <c r="A31" s="19"/>
      <c r="B31" s="20"/>
      <c r="C31" s="13"/>
      <c r="D31" s="7" t="s">
        <v>45</v>
      </c>
      <c r="E31" s="8">
        <v>-78680.91</v>
      </c>
      <c r="F31" s="9">
        <v>-78680.91</v>
      </c>
    </row>
    <row r="32" spans="1:6" x14ac:dyDescent="0.2">
      <c r="A32" s="19"/>
      <c r="B32" s="20"/>
      <c r="C32" s="13"/>
      <c r="D32" s="7" t="s">
        <v>46</v>
      </c>
      <c r="E32" s="8">
        <v>3216068.15</v>
      </c>
      <c r="F32" s="9">
        <v>3216068.15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f>SUM(E36:E40)</f>
        <v>377033636.13999999</v>
      </c>
      <c r="F35" s="16">
        <f>SUM(F36:F40)</f>
        <v>362865585.75999999</v>
      </c>
    </row>
    <row r="36" spans="1:6" x14ac:dyDescent="0.2">
      <c r="A36" s="19"/>
      <c r="B36" s="20"/>
      <c r="C36" s="13"/>
      <c r="D36" s="7" t="s">
        <v>49</v>
      </c>
      <c r="E36" s="8">
        <v>14283958.43</v>
      </c>
      <c r="F36" s="9">
        <v>29570313.010000002</v>
      </c>
    </row>
    <row r="37" spans="1:6" x14ac:dyDescent="0.2">
      <c r="A37" s="19"/>
      <c r="B37" s="20"/>
      <c r="C37" s="13"/>
      <c r="D37" s="7" t="s">
        <v>50</v>
      </c>
      <c r="E37" s="8">
        <v>362749677.70999998</v>
      </c>
      <c r="F37" s="9">
        <v>333295272.75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0</v>
      </c>
      <c r="F40" s="9">
        <v>0</v>
      </c>
    </row>
    <row r="41" spans="1:6" x14ac:dyDescent="0.2">
      <c r="A41" s="19"/>
      <c r="B41" s="20"/>
      <c r="C41" s="13"/>
      <c r="D41" s="10"/>
      <c r="E41" s="4"/>
      <c r="F41" s="13"/>
    </row>
    <row r="42" spans="1:6" ht="20.399999999999999" x14ac:dyDescent="0.2">
      <c r="A42" s="19"/>
      <c r="B42" s="20"/>
      <c r="C42" s="13"/>
      <c r="D42" s="6" t="s">
        <v>54</v>
      </c>
      <c r="E42" s="11">
        <f>SUM(E43:E44)</f>
        <v>0</v>
      </c>
      <c r="F42" s="16">
        <f>SUM(F43:F44)</f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f>SUM(E42+E35+E30)</f>
        <v>380171023.38</v>
      </c>
      <c r="F46" s="16">
        <f>SUM(F42+F35+F30)</f>
        <v>366002973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f>E46+E26</f>
        <v>389634190.23000002</v>
      </c>
      <c r="F48" s="11">
        <f>F46+F26</f>
        <v>376078566.75999999</v>
      </c>
    </row>
    <row r="49" spans="1:6" x14ac:dyDescent="0.2">
      <c r="A49" s="19"/>
      <c r="B49" s="20"/>
      <c r="C49" s="20"/>
      <c r="D49" s="21"/>
      <c r="E49" s="13"/>
      <c r="F49" s="13"/>
    </row>
    <row r="51" spans="1:6" ht="13.2" x14ac:dyDescent="0.2">
      <c r="A51" s="22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JORGE LUIS MONTOYA</cp:lastModifiedBy>
  <cp:revision/>
  <dcterms:created xsi:type="dcterms:W3CDTF">2012-12-11T20:26:08Z</dcterms:created>
  <dcterms:modified xsi:type="dcterms:W3CDTF">2026-07-22T04:43:12Z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